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мина\Desktop\СЕССИИ\2024\32\решение 124\"/>
    </mc:Choice>
  </mc:AlternateContent>
  <bookViews>
    <workbookView xWindow="0" yWindow="0" windowWidth="24000" windowHeight="10290" activeTab="4"/>
  </bookViews>
  <sheets>
    <sheet name="приложение 1" sheetId="9" r:id="rId1"/>
    <sheet name="приложение 3" sheetId="12" r:id="rId2"/>
    <sheet name="приложение 4" sheetId="13" r:id="rId3"/>
    <sheet name="приложение 5" sheetId="14" r:id="rId4"/>
    <sheet name="Приложение 8" sheetId="8" r:id="rId5"/>
    <sheet name="Лист2" sheetId="3" state="hidden" r:id="rId6"/>
    <sheet name="Лист1" sheetId="2" state="hidden" r:id="rId7"/>
  </sheets>
  <definedNames>
    <definedName name="_xlnm._FilterDatabase" localSheetId="0" hidden="1">'приложение 1'!$A$9:$AK$61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1'!$7:$9</definedName>
    <definedName name="_xlnm.Print_Area" localSheetId="0">'приложение 1'!$A$1:$M$61</definedName>
  </definedNames>
  <calcPr calcId="162913"/>
</workbook>
</file>

<file path=xl/calcChain.xml><?xml version="1.0" encoding="utf-8"?>
<calcChain xmlns="http://schemas.openxmlformats.org/spreadsheetml/2006/main">
  <c r="M61" i="9" l="1"/>
  <c r="L61" i="9"/>
  <c r="K61" i="9"/>
  <c r="K12" i="9" l="1"/>
  <c r="L12" i="9"/>
  <c r="M12" i="9"/>
  <c r="K14" i="9"/>
  <c r="L14" i="9"/>
  <c r="M14" i="9"/>
  <c r="K20" i="9"/>
  <c r="K19" i="9" s="1"/>
  <c r="L20" i="9"/>
  <c r="L19" i="9" s="1"/>
  <c r="M20" i="9"/>
  <c r="M19" i="9" s="1"/>
  <c r="K23" i="9"/>
  <c r="K22" i="9" s="1"/>
  <c r="L23" i="9"/>
  <c r="M23" i="9"/>
  <c r="M22" i="9" s="1"/>
  <c r="K26" i="9"/>
  <c r="K25" i="9" s="1"/>
  <c r="L26" i="9"/>
  <c r="L25" i="9" s="1"/>
  <c r="L22" i="9" s="1"/>
  <c r="M26" i="9"/>
  <c r="M25" i="9" s="1"/>
  <c r="K28" i="9"/>
  <c r="L28" i="9"/>
  <c r="M28" i="9"/>
  <c r="M30" i="9"/>
  <c r="K31" i="9"/>
  <c r="K30" i="9" s="1"/>
  <c r="L31" i="9"/>
  <c r="L30" i="9" s="1"/>
  <c r="M31" i="9"/>
  <c r="K33" i="9"/>
  <c r="K34" i="9"/>
  <c r="L34" i="9"/>
  <c r="L33" i="9" s="1"/>
  <c r="M34" i="9"/>
  <c r="M33" i="9" s="1"/>
  <c r="K36" i="9"/>
  <c r="L36" i="9"/>
  <c r="M36" i="9"/>
  <c r="K38" i="9"/>
  <c r="L38" i="9"/>
  <c r="M38" i="9"/>
  <c r="K40" i="9"/>
  <c r="K41" i="9"/>
  <c r="L41" i="9"/>
  <c r="L40" i="9" s="1"/>
  <c r="M41" i="9"/>
  <c r="M40" i="9" s="1"/>
  <c r="K43" i="9"/>
  <c r="L43" i="9"/>
  <c r="M43" i="9"/>
  <c r="L47" i="9"/>
  <c r="L46" i="9" s="1"/>
  <c r="L45" i="9" s="1"/>
  <c r="K48" i="9"/>
  <c r="K47" i="9" s="1"/>
  <c r="L48" i="9"/>
  <c r="M48" i="9"/>
  <c r="M47" i="9" s="1"/>
  <c r="M46" i="9" s="1"/>
  <c r="M45" i="9" s="1"/>
  <c r="K50" i="9"/>
  <c r="L50" i="9"/>
  <c r="M50" i="9"/>
  <c r="K53" i="9"/>
  <c r="L53" i="9"/>
  <c r="L52" i="9" s="1"/>
  <c r="M53" i="9"/>
  <c r="M52" i="9" s="1"/>
  <c r="K55" i="9"/>
  <c r="K52" i="9" s="1"/>
  <c r="L55" i="9"/>
  <c r="M55" i="9"/>
  <c r="L57" i="9"/>
  <c r="M57" i="9"/>
  <c r="K57" i="9"/>
  <c r="K46" i="9" s="1"/>
  <c r="K59" i="9"/>
  <c r="L59" i="9"/>
  <c r="M59" i="9"/>
  <c r="E12" i="8"/>
  <c r="E11" i="8" s="1"/>
  <c r="C13" i="8"/>
  <c r="C12" i="8" s="1"/>
  <c r="C11" i="8" s="1"/>
  <c r="D13" i="8"/>
  <c r="D12" i="8" s="1"/>
  <c r="D11" i="8" s="1"/>
  <c r="E13" i="8"/>
  <c r="C17" i="8"/>
  <c r="C16" i="8" s="1"/>
  <c r="C15" i="8" s="1"/>
  <c r="D17" i="8"/>
  <c r="D16" i="8" s="1"/>
  <c r="D15" i="8" s="1"/>
  <c r="E17" i="8"/>
  <c r="E16" i="8" s="1"/>
  <c r="E15" i="8" s="1"/>
  <c r="D10" i="8" l="1"/>
  <c r="D19" i="8" s="1"/>
  <c r="D9" i="8" s="1"/>
  <c r="K11" i="9"/>
  <c r="K10" i="9" s="1"/>
  <c r="L11" i="9"/>
  <c r="L10" i="9" s="1"/>
  <c r="M11" i="9"/>
  <c r="M10" i="9" s="1"/>
  <c r="C10" i="8"/>
  <c r="C19" i="8" s="1"/>
  <c r="C9" i="8" s="1"/>
  <c r="E10" i="8"/>
  <c r="E19" i="8" s="1"/>
  <c r="E9" i="8" s="1"/>
  <c r="K45" i="9"/>
</calcChain>
</file>

<file path=xl/sharedStrings.xml><?xml version="1.0" encoding="utf-8"?>
<sst xmlns="http://schemas.openxmlformats.org/spreadsheetml/2006/main" count="1946" uniqueCount="295">
  <si>
    <t>01</t>
  </si>
  <si>
    <t>06</t>
  </si>
  <si>
    <t>123</t>
  </si>
  <si>
    <t>Иные межбюджетные трансферты</t>
  </si>
  <si>
    <t>08</t>
  </si>
  <si>
    <t>11</t>
  </si>
  <si>
    <t>110</t>
  </si>
  <si>
    <t>10</t>
  </si>
  <si>
    <t>800</t>
  </si>
  <si>
    <t>13</t>
  </si>
  <si>
    <t>02</t>
  </si>
  <si>
    <t>03</t>
  </si>
  <si>
    <t>900</t>
  </si>
  <si>
    <t>990</t>
  </si>
  <si>
    <t>120</t>
  </si>
  <si>
    <t>04</t>
  </si>
  <si>
    <t>09</t>
  </si>
  <si>
    <t>05</t>
  </si>
  <si>
    <t>Сумма</t>
  </si>
  <si>
    <t>2024 год</t>
  </si>
  <si>
    <t>2025 год</t>
  </si>
  <si>
    <t>2026 год</t>
  </si>
  <si>
    <t>ИТОГО</t>
  </si>
  <si>
    <t>Уменьшение прочих остатков денежных средств бюджета поселения</t>
  </si>
  <si>
    <t>01 05 02 01 10 0000 610</t>
  </si>
  <si>
    <t>Уменьшение прочих остатков денежных средств бюджета</t>
  </si>
  <si>
    <t xml:space="preserve"> 01 05 02 01 00 0000 610</t>
  </si>
  <si>
    <t>Уменьшение прочих остатков средств бюджета</t>
  </si>
  <si>
    <t>01 05 02 00 00 0000 600</t>
  </si>
  <si>
    <t>Уменьшение остатков средств бюджета</t>
  </si>
  <si>
    <t>01 05 00 00 00 0000 600</t>
  </si>
  <si>
    <t>Увеличение прочих остатков денежных средств бюджета поселения</t>
  </si>
  <si>
    <t>01 05 02 01 10 0000 510</t>
  </si>
  <si>
    <t xml:space="preserve">Увеличение прочих остатков денежных средств бюджета </t>
  </si>
  <si>
    <t>01 05 02 01 00 0000 510</t>
  </si>
  <si>
    <t>Увеличение прочих остатков средств бюджета</t>
  </si>
  <si>
    <t>01 05 02 00 00 0000 500</t>
  </si>
  <si>
    <t>Увеличение остатков средств бюджета поселения</t>
  </si>
  <si>
    <t>01 05 00 00 00 0000 500</t>
  </si>
  <si>
    <t>Изменение остатков средств на счетах по учету средств бюджета</t>
  </si>
  <si>
    <t>01 05 00 00 00 0000 000</t>
  </si>
  <si>
    <t>Источники внутреннего финансирования дефицита местного бюджета, в том числе:</t>
  </si>
  <si>
    <t xml:space="preserve"> 01 00 00 00 00 0000 000</t>
  </si>
  <si>
    <t>Наименование кода группы, подгруппы, статьи и вида источников финансирования дефицитов бюджетов</t>
  </si>
  <si>
    <t>КОД</t>
  </si>
  <si>
    <t>тыс.рублей</t>
  </si>
  <si>
    <t xml:space="preserve">           ИСТОЧНИКИ ФИНАНСИРОВАНИЯ ДЕФИЦИТА МЕСТНОГО БЮДЖЕТА НА 2024 ГОД И ПЛАНОВЫЙ ПЕРИОД 2025 И 2026 ГОДОВ </t>
  </si>
  <si>
    <t>Приложение 8</t>
  </si>
  <si>
    <t>ВСЕГО</t>
  </si>
  <si>
    <t>Прочие безвозмездные поступления в бюджеты сельских поселений</t>
  </si>
  <si>
    <t>150</t>
  </si>
  <si>
    <t>0000</t>
  </si>
  <si>
    <t>030</t>
  </si>
  <si>
    <t>07</t>
  </si>
  <si>
    <t>2</t>
  </si>
  <si>
    <t>86</t>
  </si>
  <si>
    <t xml:space="preserve">Прочие безвозмездные поступления </t>
  </si>
  <si>
    <t>000</t>
  </si>
  <si>
    <t>85</t>
  </si>
  <si>
    <t>Прочие межбюджетные трансферты, передаваемые бюджетам сельских поселений</t>
  </si>
  <si>
    <t>999</t>
  </si>
  <si>
    <t>49</t>
  </si>
  <si>
    <t>35</t>
  </si>
  <si>
    <t>00</t>
  </si>
  <si>
    <t>40</t>
  </si>
  <si>
    <t>34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</si>
  <si>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</si>
  <si>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118</t>
  </si>
  <si>
    <t>33</t>
  </si>
  <si>
    <t>Субвенции бюджетам на осуществление первичного воинского учета на территориях, где отсутствуют военные комиссариаты</t>
  </si>
  <si>
    <t>32</t>
  </si>
  <si>
    <t>Субвенции бюджетам сельских поселений на выполнение передаваемых полномочий субъектов Российской Федерации</t>
  </si>
  <si>
    <t>024</t>
  </si>
  <si>
    <t>30</t>
  </si>
  <si>
    <t>31</t>
  </si>
  <si>
    <t>Субвенции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</si>
  <si>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</si>
  <si>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</si>
  <si>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Субсидии бюджетам сельских поселений из местных бюджетов</t>
  </si>
  <si>
    <t>27</t>
  </si>
  <si>
    <t>Субсидии бюджетам бюджетной системы Российской Федерации</t>
  </si>
  <si>
    <t>20</t>
  </si>
  <si>
    <t>26</t>
  </si>
  <si>
    <t>Дотации бюджетам сельских поселений на выравнивание бюджетной обеспеченности</t>
  </si>
  <si>
    <t>001</t>
  </si>
  <si>
    <t>16</t>
  </si>
  <si>
    <t>28</t>
  </si>
  <si>
    <t>Дотации на выравнивание бюджетной обеспеченности</t>
  </si>
  <si>
    <t>Дотации бюджетам субъектов Российской Федерации и муниципальных образований</t>
  </si>
  <si>
    <t>БЕЗВОЗМЕЗДНЫЕ ПОСТУПЛЕНИЯ ОТ ДРУГИХ БЮДЖЕТОВ БЮДЖЕТНОЙ СИСТЕМЫ РОССИЙСКОЙ ФЕДЕРАЦИИ</t>
  </si>
  <si>
    <t>25</t>
  </si>
  <si>
    <t>БЕЗВОЗМЕЗДНЫЕ ПОСТУПЛЕНИЯ</t>
  </si>
  <si>
    <t>24</t>
  </si>
  <si>
    <t>Прочие доходы от компенсации затрат бюджетов сельских поселений</t>
  </si>
  <si>
    <t>130</t>
  </si>
  <si>
    <t>995</t>
  </si>
  <si>
    <t>1</t>
  </si>
  <si>
    <t>50</t>
  </si>
  <si>
    <t>Прочие доходы от компенсации затрат государства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</si>
  <si>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</si>
  <si>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</si>
  <si>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020</t>
  </si>
  <si>
    <t>14</t>
  </si>
  <si>
    <t>23</t>
  </si>
  <si>
    <t>Доходы от продажи земельных участков, государственная собственность на которых не разграничена (за исключением земельных участков бюджетных и автономных учреждений)</t>
  </si>
  <si>
    <t>22</t>
  </si>
  <si>
    <t>ДОХОДЫ ОТ ПРОДАЖИ МАТЕРИАЛЬНЫХ И НЕМАТЕРИАЛЬНЫХ АКТИВОВ</t>
  </si>
  <si>
    <t>21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</si>
  <si>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</si>
  <si>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</si>
  <si>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</si>
  <si>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</si>
  <si>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035</t>
  </si>
  <si>
    <t>201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</si>
  <si>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</si>
  <si>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</si>
  <si>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025</t>
  </si>
  <si>
    <t>194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</si>
  <si>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</si>
  <si>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19</t>
  </si>
  <si>
    <t>ДОХОДЫ ОТ ИСПОЛЬЗОВАНИЯ ИМУЩЕСТВА, НАХОДЯЩЕГОСЯ В ГОСУДАРСТВЕННОЙ И МУНИЦИПАЛЬНОЙ СОБСТВЕННОСТИ</t>
  </si>
  <si>
    <t>18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</si>
  <si>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</si>
  <si>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</si>
  <si>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</t>
  </si>
  <si>
    <t xml:space="preserve">Земельный налог с физических лиц, обладающих земельным участком, расположенным в границах сельских поселений </t>
  </si>
  <si>
    <t>043</t>
  </si>
  <si>
    <t>182</t>
  </si>
  <si>
    <t>Земельный налог с физических лиц</t>
  </si>
  <si>
    <t>040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</si>
  <si>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</si>
  <si>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</si>
  <si>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организаций</t>
  </si>
  <si>
    <t>17</t>
  </si>
  <si>
    <t>ЗЕМЕЛЬНЫЙ НАЛОГ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</si>
  <si>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</si>
  <si>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15</t>
  </si>
  <si>
    <t>Налог на имущество физических лиц</t>
  </si>
  <si>
    <t>НАЛОГИ НА ИМУЩЕСТВО</t>
  </si>
  <si>
    <t>Единый сельскохозяйственный налог</t>
  </si>
  <si>
    <t>010</t>
  </si>
  <si>
    <t>12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</si>
  <si>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</si>
  <si>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</si>
  <si>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</si>
  <si>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9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</si>
  <si>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</si>
  <si>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</si>
  <si>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8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</si>
  <si>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</si>
  <si>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</si>
  <si>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7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</si>
  <si>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</si>
  <si>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</si>
  <si>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6</t>
  </si>
  <si>
    <t>НАЛОГИ НА ТОВАРЫ (РАБОТЫ, УСЛУГИ), РЕАЛИЗУЕМЫЕ НА ТЕРРИТОРИИ РОССИЙСКОЙ ФЕДЕРАЦИИ</t>
  </si>
  <si>
    <t>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</si>
  <si>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</si>
  <si>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4</t>
  </si>
  <si>
    <t>Налог на доходы физических лиц</t>
  </si>
  <si>
    <t>3</t>
  </si>
  <si>
    <t>НАЛОГОВЫЕ ДОХОДЫ</t>
  </si>
  <si>
    <t>НАЛОГОВЫЕ И НЕНАЛОГОВЫЕ ДОХОДЫ</t>
  </si>
  <si>
    <t>код аналитической группы подвида</t>
  </si>
  <si>
    <t>код группы подвида</t>
  </si>
  <si>
    <t>код элемента</t>
  </si>
  <si>
    <t>код подстатьи</t>
  </si>
  <si>
    <t>код статьи</t>
  </si>
  <si>
    <t>код подгруппы</t>
  </si>
  <si>
    <t>код группы</t>
  </si>
  <si>
    <t>код главного администратора</t>
  </si>
  <si>
    <t>Доходы 
бюджета
2026 год</t>
  </si>
  <si>
    <t>Доходы 
бюджета
2025 год</t>
  </si>
  <si>
    <t>Доходы 
бюджета
2024 год</t>
  </si>
  <si>
    <t>Наименование кода классификации доходов бюджета</t>
  </si>
  <si>
    <t>Код классификации доходов бюджета</t>
  </si>
  <si>
    <t>№ строки</t>
  </si>
  <si>
    <t>(тыс. рублей)</t>
  </si>
  <si>
    <t>Доходы местного бюджета на 2024 год и плановый период 2025 и 2026 годов</t>
  </si>
  <si>
    <t>Приложение 1</t>
  </si>
  <si>
    <t>к Решению "О бюджете Степного сельсовета Искитимского района Новосибирской области на 2024 год и плановый период 2025 и 2026 годов"</t>
  </si>
  <si>
    <t>Итого расходов</t>
  </si>
  <si>
    <t>9900099990</t>
  </si>
  <si>
    <t>99</t>
  </si>
  <si>
    <t>Условно утвержденные расходы</t>
  </si>
  <si>
    <t>9900000000</t>
  </si>
  <si>
    <t>Непрограммные направления бюджета</t>
  </si>
  <si>
    <t xml:space="preserve">	УСЛОВНО УТВЕРЖДЕННЫЕ РАСХОДЫ</t>
  </si>
  <si>
    <t>310</t>
  </si>
  <si>
    <t>9900002020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</si>
  <si>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</si>
  <si>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</si>
  <si>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</si>
  <si>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</si>
  <si>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</si>
  <si>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</si>
  <si>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240</t>
  </si>
  <si>
    <t>9900070510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</si>
  <si>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</si>
  <si>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</si>
  <si>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</si>
  <si>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</si>
  <si>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</si>
  <si>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</si>
  <si>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</si>
  <si>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850</t>
  </si>
  <si>
    <t>9900040590</t>
  </si>
  <si>
    <t>Уплата налогов, сборов и иных платежей</t>
  </si>
  <si>
    <t>Иные бюджетные ассигнования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</si>
  <si>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</si>
  <si>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</si>
  <si>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</si>
  <si>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</si>
  <si>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Мероприятия по сохранению и развитию культуры на территории поселения</t>
  </si>
  <si>
    <t>Культура</t>
  </si>
  <si>
    <t>КУЛЬТУРА, КИНЕМАТОГРАФИЯ</t>
  </si>
  <si>
    <t>9900005000</t>
  </si>
  <si>
    <t>Прочие мероприятия по благоустойству поселений</t>
  </si>
  <si>
    <t>9900004000</t>
  </si>
  <si>
    <t>Организация и содержание мест захоронений</t>
  </si>
  <si>
    <t>9900001000</t>
  </si>
  <si>
    <t>Уличное освещение</t>
  </si>
  <si>
    <t>Благоустройство</t>
  </si>
  <si>
    <t>9900008270</t>
  </si>
  <si>
    <t>Иные мероприятия в области жилищного хозяйства</t>
  </si>
  <si>
    <t>Жилищное хозяйство</t>
  </si>
  <si>
    <t>ЖИЛИЩНО-КОММУНАЛЬНОЕ ХОЗЯЙСТВО</t>
  </si>
  <si>
    <t>5200106070</t>
  </si>
  <si>
    <t>Реализация мероприятий по развитию автомобильных дорог местного значения на территории поселения</t>
  </si>
  <si>
    <t>5200100000</t>
  </si>
  <si>
    <t>Основное мероприятие: Развитие автомобильных дорог местного значения на территории поселения</t>
  </si>
  <si>
    <t>5200000000</t>
  </si>
  <si>
    <t>Муниципальная программа "Дорожное хозяйство. Безопасность дорожного движения в населенных пунктах Степного сельсовета Искитимского района Новосибирской области"</t>
  </si>
  <si>
    <t>Дорожное хозяйство (дорожные фонды)</t>
  </si>
  <si>
    <t>НАЦИОНАЛЬНАЯ ЭКОНОМИКА</t>
  </si>
  <si>
    <t>5000002180</t>
  </si>
  <si>
    <t>Реализация мероприятий по пожарной безопасности на территории поселения</t>
  </si>
  <si>
    <t>5000000000</t>
  </si>
  <si>
    <t>Муниципальная программа "Обеспечение пожарной безопасности на территории Степного сельсовета Искитимского района Новосибирской области"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</si>
  <si>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</si>
  <si>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</si>
  <si>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</si>
  <si>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</si>
  <si>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</si>
  <si>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9900001180</t>
  </si>
  <si>
    <t>Прочие мобилизационные расходы</t>
  </si>
  <si>
    <t>Мобилизационная и вневойсковая подготовка</t>
  </si>
  <si>
    <t>НАЦИОНАЛЬНАЯ ОБОРОНА</t>
  </si>
  <si>
    <t>9900000920</t>
  </si>
  <si>
    <t>Выполнение других обязательств государства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</si>
  <si>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</si>
  <si>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</si>
  <si>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Другие общегосударственные вопросы</t>
  </si>
  <si>
    <t>870</t>
  </si>
  <si>
    <t>9900020550</t>
  </si>
  <si>
    <t>Резервные средства</t>
  </si>
  <si>
    <t>Резервные фонды местных администраций</t>
  </si>
  <si>
    <t>Резервные фонды</t>
  </si>
  <si>
    <t>540</t>
  </si>
  <si>
    <t>9900000500</t>
  </si>
  <si>
    <t>500</t>
  </si>
  <si>
    <t>Межбюджетные трансферты</t>
  </si>
  <si>
    <t>Иные межбюджетные трансферты бюджетам бюджетной системы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</si>
  <si>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</si>
  <si>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9900070190</t>
  </si>
  <si>
    <t>Решение вопросов в сфере административных правонарушений</t>
  </si>
  <si>
    <t>9900000190</t>
  </si>
  <si>
    <t>Расходы на обеспечение функций государственных (муниципальных) органов</t>
  </si>
  <si>
    <t>9900000110</t>
  </si>
  <si>
    <t>Расходы на выплаты по оплате труда работников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</si>
  <si>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</si>
  <si>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9900003110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</si>
  <si>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</si>
  <si>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</si>
  <si>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</si>
  <si>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</si>
  <si>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</si>
  <si>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</si>
  <si>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</si>
  <si>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</si>
  <si>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руб.</t>
  </si>
  <si>
    <t xml:space="preserve"> направлениям деятельности), группам и подгруппам видов расходов классификации расходов бюджетов на 2024 год и плановый периол 2025  и 2026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</si>
  <si>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</t>
  </si>
  <si>
    <t>2024 год и плановый период 2025 и 2026 годов"</t>
  </si>
  <si>
    <t>Приложение № 3</t>
  </si>
  <si>
    <t>группам и подгруппам видов расходов классификации расходов бюджетов на 2024 год и плановый период 2025  и 2026 годов</t>
  </si>
  <si>
    <t>Распределение бюджетных ассигнований по целевым статьям (муниципальным программам и непрограммным направлениям деятельности),</t>
  </si>
  <si>
    <t>Приложение № 4</t>
  </si>
  <si>
    <t>администрация Степного сельсовета Искитимского района Новосибирской области</t>
  </si>
  <si>
    <t xml:space="preserve">Сумма </t>
  </si>
  <si>
    <t>ГРБС</t>
  </si>
  <si>
    <t>ВЕДОМСТВЕННАЯ СТРУКТУРА РАСХОДОВ БЮДЖЕТА НА 2024 ГОД И ПЛАНОВЫЙ ПЕРИОД 2025 И 2026 ГОДОВ</t>
  </si>
  <si>
    <t>Приложение № 5</t>
  </si>
  <si>
    <t xml:space="preserve">к Решению "О бюджете Степного сельсовета Искитимского района Новосибирской области на  2024 год и плановый период 2025 и 2026 годов"
</t>
  </si>
  <si>
    <t xml:space="preserve">к Решению "О бюджете Степного сельсовета Искитимского района Новосибирской области на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</si>
</sst>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[&gt;=50]#,##0.0,;[Red][&lt;=-50]\-#,##0.0,;#,##0.0,"/>
    <numFmt numFmtId="167" formatCode="00"/>
    <numFmt numFmtId="168" formatCode="00\.0\.00\.00000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</font>
    <font>
      <sz val="10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10"/>
      <color indexed="8"/>
      <name val="Arial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14" fillId="0" borderId="0"/>
  </cellStyleXfs>
  <cellXfs count="113">
    <xf numFmtId="0" fontId="0" fillId="0" borderId="0" xfId="0"/>
    <xf numFmtId="0" fontId="2" fillId="0" borderId="0" xfId="1"/>
    <xf numFmtId="16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justify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5" fillId="0" borderId="4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8" fillId="0" borderId="0" xfId="3" applyFill="1"/>
    <xf numFmtId="0" fontId="8" fillId="0" borderId="0" xfId="3" applyFill="1" applyBorder="1"/>
    <xf numFmtId="49" fontId="8" fillId="0" borderId="0" xfId="3" applyNumberFormat="1" applyFill="1"/>
    <xf numFmtId="164" fontId="7" fillId="0" borderId="0" xfId="3" applyNumberFormat="1" applyFont="1" applyFill="1" applyBorder="1" applyAlignment="1">
      <alignment vertical="top"/>
    </xf>
    <xf numFmtId="0" fontId="7" fillId="0" borderId="0" xfId="3" applyNumberFormat="1" applyFont="1" applyFill="1" applyBorder="1" applyAlignment="1">
      <alignment vertical="top" wrapText="1"/>
    </xf>
    <xf numFmtId="49" fontId="7" fillId="0" borderId="0" xfId="3" applyNumberFormat="1" applyFont="1" applyFill="1" applyBorder="1" applyAlignment="1">
      <alignment horizontal="center" vertical="top"/>
    </xf>
    <xf numFmtId="164" fontId="9" fillId="2" borderId="1" xfId="3" applyNumberFormat="1" applyFont="1" applyFill="1" applyBorder="1" applyAlignment="1">
      <alignment horizontal="right" vertical="center"/>
    </xf>
    <xf numFmtId="164" fontId="7" fillId="3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Fill="1" applyBorder="1" applyAlignment="1">
      <alignment vertical="top" wrapText="1"/>
    </xf>
    <xf numFmtId="49" fontId="7" fillId="0" borderId="1" xfId="3" applyNumberFormat="1" applyFont="1" applyFill="1" applyBorder="1" applyAlignment="1">
      <alignment horizontal="center" vertical="top"/>
    </xf>
    <xf numFmtId="49" fontId="7" fillId="0" borderId="1" xfId="3" applyNumberFormat="1" applyFont="1" applyFill="1" applyBorder="1" applyAlignment="1">
      <alignment horizontal="left" vertical="top"/>
    </xf>
    <xf numFmtId="164" fontId="9" fillId="3" borderId="1" xfId="3" applyNumberFormat="1" applyFont="1" applyFill="1" applyBorder="1" applyAlignment="1">
      <alignment horizontal="right" vertical="center"/>
    </xf>
    <xf numFmtId="0" fontId="9" fillId="0" borderId="1" xfId="3" applyNumberFormat="1" applyFont="1" applyFill="1" applyBorder="1" applyAlignment="1">
      <alignment vertical="top" wrapText="1"/>
    </xf>
    <xf numFmtId="0" fontId="7" fillId="3" borderId="1" xfId="3" applyFont="1" applyFill="1" applyBorder="1" applyAlignment="1">
      <alignment horizontal="right" vertical="center" wrapText="1"/>
    </xf>
    <xf numFmtId="165" fontId="7" fillId="3" borderId="1" xfId="3" applyNumberFormat="1" applyFont="1" applyFill="1" applyBorder="1" applyAlignment="1">
      <alignment horizontal="right" vertical="center" wrapText="1"/>
    </xf>
    <xf numFmtId="165" fontId="10" fillId="3" borderId="1" xfId="3" applyNumberFormat="1" applyFont="1" applyFill="1" applyBorder="1" applyAlignment="1">
      <alignment horizontal="right" vertical="center" wrapText="1"/>
    </xf>
    <xf numFmtId="164" fontId="7" fillId="3" borderId="2" xfId="3" applyNumberFormat="1" applyFont="1" applyFill="1" applyBorder="1" applyAlignment="1">
      <alignment horizontal="righ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0" fontId="12" fillId="0" borderId="0" xfId="3" applyFont="1" applyFill="1" applyAlignment="1">
      <alignment wrapText="1"/>
    </xf>
    <xf numFmtId="0" fontId="12" fillId="0" borderId="0" xfId="3" applyFont="1" applyFill="1" applyBorder="1" applyAlignment="1">
      <alignment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4" xfId="3" applyNumberFormat="1" applyFont="1" applyFill="1" applyBorder="1" applyAlignment="1">
      <alignment horizontal="center" vertical="center" wrapText="1"/>
    </xf>
    <xf numFmtId="0" fontId="12" fillId="0" borderId="1" xfId="3" quotePrefix="1" applyFont="1" applyFill="1" applyBorder="1" applyAlignment="1">
      <alignment wrapText="1"/>
    </xf>
    <xf numFmtId="0" fontId="7" fillId="0" borderId="1" xfId="3" applyNumberFormat="1" applyFont="1" applyFill="1" applyBorder="1" applyAlignment="1">
      <alignment horizontal="center" vertical="center" textRotation="90" wrapText="1"/>
    </xf>
    <xf numFmtId="0" fontId="7" fillId="0" borderId="0" xfId="3" applyFont="1" applyFill="1" applyAlignment="1">
      <alignment horizontal="right" wrapText="1"/>
    </xf>
    <xf numFmtId="0" fontId="12" fillId="0" borderId="0" xfId="3" quotePrefix="1" applyFont="1" applyFill="1" applyAlignment="1">
      <alignment wrapText="1"/>
    </xf>
    <xf numFmtId="49" fontId="12" fillId="0" borderId="0" xfId="3" quotePrefix="1" applyNumberFormat="1" applyFont="1" applyFill="1" applyAlignment="1">
      <alignment wrapText="1"/>
    </xf>
    <xf numFmtId="164" fontId="9" fillId="0" borderId="0" xfId="3" applyNumberFormat="1" applyFont="1" applyFill="1" applyBorder="1" applyAlignment="1">
      <alignment horizontal="right" vertical="top"/>
    </xf>
    <xf numFmtId="0" fontId="14" fillId="0" borderId="0" xfId="4"/>
    <xf numFmtId="0" fontId="15" fillId="0" borderId="0" xfId="4" applyFont="1" applyBorder="1" applyAlignment="1"/>
    <xf numFmtId="166" fontId="17" fillId="0" borderId="7" xfId="4" applyNumberFormat="1" applyFont="1" applyBorder="1" applyAlignment="1">
      <alignment horizontal="right" vertical="center"/>
    </xf>
    <xf numFmtId="166" fontId="17" fillId="0" borderId="8" xfId="4" applyNumberFormat="1" applyFont="1" applyBorder="1" applyAlignment="1">
      <alignment horizontal="right" vertical="center"/>
    </xf>
    <xf numFmtId="166" fontId="16" fillId="0" borderId="10" xfId="4" applyNumberFormat="1" applyFont="1" applyBorder="1" applyAlignment="1">
      <alignment horizontal="right" vertical="center"/>
    </xf>
    <xf numFmtId="166" fontId="16" fillId="0" borderId="2" xfId="4" applyNumberFormat="1" applyFont="1" applyBorder="1" applyAlignment="1">
      <alignment horizontal="right" vertical="center"/>
    </xf>
    <xf numFmtId="0" fontId="16" fillId="0" borderId="1" xfId="4" applyFont="1" applyBorder="1" applyAlignment="1">
      <alignment horizontal="center" vertical="center"/>
    </xf>
    <xf numFmtId="0" fontId="16" fillId="0" borderId="11" xfId="4" applyFont="1" applyBorder="1" applyAlignment="1">
      <alignment horizontal="left" vertical="center" wrapText="1"/>
    </xf>
    <xf numFmtId="166" fontId="16" fillId="0" borderId="12" xfId="4" applyNumberFormat="1" applyFont="1" applyBorder="1" applyAlignment="1">
      <alignment horizontal="right" vertical="center"/>
    </xf>
    <xf numFmtId="166" fontId="16" fillId="0" borderId="13" xfId="4" applyNumberFormat="1" applyFont="1" applyBorder="1" applyAlignment="1">
      <alignment horizontal="right" vertical="center"/>
    </xf>
    <xf numFmtId="0" fontId="16" fillId="0" borderId="14" xfId="4" applyFont="1" applyBorder="1" applyAlignment="1">
      <alignment horizontal="center" vertical="center"/>
    </xf>
    <xf numFmtId="0" fontId="16" fillId="0" borderId="15" xfId="4" applyFont="1" applyBorder="1" applyAlignment="1">
      <alignment horizontal="left" vertical="center" wrapText="1"/>
    </xf>
    <xf numFmtId="0" fontId="17" fillId="0" borderId="16" xfId="4" applyFont="1" applyBorder="1" applyAlignment="1">
      <alignment horizontal="center" vertical="center" wrapText="1"/>
    </xf>
    <xf numFmtId="0" fontId="17" fillId="0" borderId="17" xfId="4" applyFont="1" applyBorder="1" applyAlignment="1">
      <alignment horizontal="center" vertical="center"/>
    </xf>
    <xf numFmtId="0" fontId="17" fillId="0" borderId="9" xfId="4" applyFont="1" applyBorder="1" applyAlignment="1">
      <alignment horizontal="center" vertical="center"/>
    </xf>
    <xf numFmtId="4" fontId="17" fillId="0" borderId="17" xfId="4" applyNumberFormat="1" applyFont="1" applyBorder="1" applyAlignment="1">
      <alignment horizontal="center" vertical="center"/>
    </xf>
    <xf numFmtId="4" fontId="17" fillId="0" borderId="18" xfId="4" applyNumberFormat="1" applyFont="1" applyBorder="1" applyAlignment="1">
      <alignment horizontal="center" vertical="center"/>
    </xf>
    <xf numFmtId="0" fontId="16" fillId="0" borderId="0" xfId="4" applyFont="1" applyBorder="1" applyAlignment="1">
      <alignment vertical="center" wrapText="1"/>
    </xf>
    <xf numFmtId="0" fontId="17" fillId="0" borderId="0" xfId="4" applyFont="1" applyBorder="1" applyAlignment="1">
      <alignment vertical="center" wrapText="1"/>
    </xf>
    <xf numFmtId="166" fontId="17" fillId="0" borderId="10" xfId="4" applyNumberFormat="1" applyFont="1" applyBorder="1" applyAlignment="1">
      <alignment horizontal="right" vertical="center"/>
    </xf>
    <xf numFmtId="166" fontId="17" fillId="0" borderId="2" xfId="4" applyNumberFormat="1" applyFont="1" applyBorder="1" applyAlignment="1">
      <alignment horizontal="right" vertical="center"/>
    </xf>
    <xf numFmtId="0" fontId="17" fillId="0" borderId="1" xfId="4" applyFont="1" applyBorder="1" applyAlignment="1">
      <alignment horizontal="center" vertical="center"/>
    </xf>
    <xf numFmtId="0" fontId="17" fillId="0" borderId="11" xfId="4" applyFont="1" applyBorder="1" applyAlignment="1">
      <alignment horizontal="left" vertical="center" wrapText="1"/>
    </xf>
    <xf numFmtId="166" fontId="17" fillId="0" borderId="12" xfId="4" applyNumberFormat="1" applyFont="1" applyBorder="1" applyAlignment="1">
      <alignment horizontal="right" vertical="center"/>
    </xf>
    <xf numFmtId="166" fontId="17" fillId="0" borderId="13" xfId="4" applyNumberFormat="1" applyFont="1" applyBorder="1" applyAlignment="1">
      <alignment horizontal="right" vertical="center"/>
    </xf>
    <xf numFmtId="0" fontId="17" fillId="0" borderId="14" xfId="4" applyFont="1" applyBorder="1" applyAlignment="1">
      <alignment horizontal="center" vertical="center"/>
    </xf>
    <xf numFmtId="0" fontId="17" fillId="0" borderId="15" xfId="4" applyFont="1" applyBorder="1" applyAlignment="1">
      <alignment horizontal="left" vertical="center" wrapText="1"/>
    </xf>
    <xf numFmtId="167" fontId="16" fillId="0" borderId="1" xfId="4" applyNumberFormat="1" applyFont="1" applyBorder="1" applyAlignment="1">
      <alignment horizontal="center" vertical="center"/>
    </xf>
    <xf numFmtId="167" fontId="17" fillId="0" borderId="1" xfId="4" applyNumberFormat="1" applyFont="1" applyBorder="1" applyAlignment="1">
      <alignment horizontal="center" vertical="center"/>
    </xf>
    <xf numFmtId="168" fontId="17" fillId="0" borderId="1" xfId="4" applyNumberFormat="1" applyFont="1" applyBorder="1" applyAlignment="1">
      <alignment horizontal="center" vertical="center"/>
    </xf>
    <xf numFmtId="167" fontId="17" fillId="0" borderId="14" xfId="4" applyNumberFormat="1" applyFont="1" applyBorder="1" applyAlignment="1">
      <alignment horizontal="center" vertical="center"/>
    </xf>
    <xf numFmtId="0" fontId="16" fillId="0" borderId="0" xfId="4" applyFont="1" applyBorder="1" applyAlignment="1">
      <alignment horizontal="center" vertical="center" wrapText="1"/>
    </xf>
    <xf numFmtId="0" fontId="17" fillId="0" borderId="0" xfId="4" applyFont="1" applyBorder="1" applyAlignment="1">
      <alignment horizontal="center" vertical="center" wrapText="1"/>
    </xf>
    <xf numFmtId="0" fontId="18" fillId="0" borderId="0" xfId="4" applyFont="1" applyBorder="1" applyAlignment="1">
      <alignment vertical="center" wrapText="1"/>
    </xf>
    <xf numFmtId="0" fontId="7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9" fillId="0" borderId="2" xfId="3" applyNumberFormat="1" applyFont="1" applyFill="1" applyBorder="1" applyAlignment="1">
      <alignment horizontal="left" vertical="top" wrapText="1"/>
    </xf>
    <xf numFmtId="0" fontId="9" fillId="0" borderId="6" xfId="3" applyNumberFormat="1" applyFont="1" applyFill="1" applyBorder="1" applyAlignment="1">
      <alignment horizontal="left" vertical="top" wrapText="1"/>
    </xf>
    <xf numFmtId="0" fontId="9" fillId="0" borderId="3" xfId="3" applyNumberFormat="1" applyFont="1" applyFill="1" applyBorder="1" applyAlignment="1">
      <alignment horizontal="left" vertical="top" wrapText="1"/>
    </xf>
    <xf numFmtId="0" fontId="13" fillId="0" borderId="0" xfId="3" quotePrefix="1" applyFont="1" applyFill="1" applyAlignment="1">
      <alignment horizontal="center" wrapText="1"/>
    </xf>
    <xf numFmtId="0" fontId="7" fillId="0" borderId="1" xfId="3" applyNumberFormat="1" applyFont="1" applyFill="1" applyBorder="1" applyAlignment="1">
      <alignment horizontal="center" vertical="center" textRotation="90" wrapText="1"/>
    </xf>
    <xf numFmtId="49" fontId="7" fillId="0" borderId="2" xfId="3" applyNumberFormat="1" applyFont="1" applyFill="1" applyBorder="1" applyAlignment="1">
      <alignment horizontal="center" vertical="center" wrapText="1"/>
    </xf>
    <xf numFmtId="49" fontId="7" fillId="0" borderId="6" xfId="3" quotePrefix="1" applyNumberFormat="1" applyFont="1" applyFill="1" applyBorder="1" applyAlignment="1">
      <alignment horizontal="center" vertical="center" wrapText="1"/>
    </xf>
    <xf numFmtId="49" fontId="7" fillId="0" borderId="3" xfId="3" quotePrefix="1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quotePrefix="1" applyNumberFormat="1" applyFont="1" applyFill="1" applyBorder="1" applyAlignment="1">
      <alignment horizontal="center" vertical="center" wrapText="1"/>
    </xf>
    <xf numFmtId="49" fontId="17" fillId="0" borderId="9" xfId="4" applyNumberFormat="1" applyFont="1" applyBorder="1" applyAlignment="1">
      <alignment horizontal="left" vertical="center"/>
    </xf>
    <xf numFmtId="0" fontId="18" fillId="0" borderId="0" xfId="4" applyFont="1" applyBorder="1" applyAlignment="1">
      <alignment horizontal="center" wrapText="1"/>
    </xf>
    <xf numFmtId="0" fontId="16" fillId="0" borderId="19" xfId="4" applyFont="1" applyBorder="1" applyAlignment="1">
      <alignment horizontal="right" vertical="center"/>
    </xf>
    <xf numFmtId="0" fontId="17" fillId="0" borderId="17" xfId="4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/>
    </xf>
    <xf numFmtId="0" fontId="19" fillId="0" borderId="0" xfId="4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6" fillId="0" borderId="0" xfId="4" applyFont="1" applyBorder="1" applyAlignment="1">
      <alignment horizontal="right" vertical="top" wrapText="1"/>
    </xf>
    <xf numFmtId="0" fontId="19" fillId="0" borderId="0" xfId="4" applyFont="1" applyBorder="1" applyAlignment="1">
      <alignment horizontal="right" vertical="top" wrapText="1"/>
    </xf>
    <xf numFmtId="0" fontId="18" fillId="0" borderId="0" xfId="4" applyFont="1" applyBorder="1" applyAlignment="1">
      <alignment horizontal="center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1" fillId="0" borderId="0" xfId="2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1"/>
  <sheetViews>
    <sheetView view="pageBreakPreview" topLeftCell="A48" zoomScaleNormal="100" zoomScaleSheetLayoutView="100" workbookViewId="0">
      <selection activeCell="V13" sqref="V13"/>
    </sheetView>
  </sheetViews>
  <sheetFormatPr defaultRowHeight="12.75" x14ac:dyDescent="0.2"/>
  <cols>
    <col min="1" max="1" width="3.85546875" style="15" customWidth="1"/>
    <col min="2" max="2" width="4.42578125" style="17" customWidth="1"/>
    <col min="3" max="3" width="2.5703125" style="17" customWidth="1"/>
    <col min="4" max="4" width="3.5703125" style="17" customWidth="1"/>
    <col min="5" max="5" width="3" style="17" customWidth="1"/>
    <col min="6" max="6" width="4.28515625" style="17" customWidth="1"/>
    <col min="7" max="7" width="4.140625" style="17" customWidth="1"/>
    <col min="8" max="8" width="5.140625" style="17" customWidth="1"/>
    <col min="9" max="9" width="5.7109375" style="17" customWidth="1"/>
    <col min="10" max="10" width="51.85546875" style="17" customWidth="1"/>
    <col min="11" max="12" width="11" style="15" customWidth="1"/>
    <col min="13" max="13" width="10.7109375" style="15" customWidth="1"/>
    <col min="14" max="14" width="3.5703125" style="16" bestFit="1" customWidth="1"/>
    <col min="15" max="15" width="1.85546875" style="16" bestFit="1" customWidth="1"/>
    <col min="16" max="17" width="2.7109375" style="16" bestFit="1" customWidth="1"/>
    <col min="18" max="18" width="3.5703125" style="16" bestFit="1" customWidth="1"/>
    <col min="19" max="19" width="2.7109375" style="16" bestFit="1" customWidth="1"/>
    <col min="20" max="20" width="4.42578125" style="16" bestFit="1" customWidth="1"/>
    <col min="21" max="25" width="9.140625" style="16"/>
    <col min="26" max="37" width="2" style="16" bestFit="1" customWidth="1"/>
    <col min="38" max="16384" width="9.140625" style="15"/>
  </cols>
  <sheetData>
    <row r="1" spans="1:37" s="34" customFormat="1" ht="16.7" customHeight="1" x14ac:dyDescent="0.2">
      <c r="A1" s="41"/>
      <c r="B1" s="42"/>
      <c r="C1" s="42"/>
      <c r="D1" s="42"/>
      <c r="E1" s="42"/>
      <c r="F1" s="42"/>
      <c r="G1" s="42"/>
      <c r="H1" s="42"/>
      <c r="I1" s="42"/>
      <c r="J1" s="42"/>
      <c r="K1" s="41"/>
      <c r="L1" s="41"/>
      <c r="M1" s="43" t="s">
        <v>179</v>
      </c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</row>
    <row r="2" spans="1:37" s="34" customFormat="1" ht="55.5" customHeight="1" x14ac:dyDescent="0.2">
      <c r="A2" s="41"/>
      <c r="B2" s="42"/>
      <c r="C2" s="42"/>
      <c r="D2" s="42"/>
      <c r="E2" s="42"/>
      <c r="F2" s="42"/>
      <c r="G2" s="42"/>
      <c r="H2" s="42"/>
      <c r="I2" s="42"/>
      <c r="J2" s="42"/>
      <c r="K2" s="78" t="s">
        <v>180</v>
      </c>
      <c r="L2" s="79"/>
      <c r="M2" s="79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</row>
    <row r="3" spans="1:37" s="34" customFormat="1" ht="16.5" customHeight="1" x14ac:dyDescent="0.2">
      <c r="A3" s="41"/>
      <c r="B3" s="42"/>
      <c r="C3" s="42"/>
      <c r="D3" s="42"/>
      <c r="E3" s="42"/>
      <c r="F3" s="42"/>
      <c r="G3" s="42"/>
      <c r="H3" s="42"/>
      <c r="I3" s="42"/>
      <c r="J3" s="42"/>
      <c r="K3" s="41"/>
      <c r="L3" s="41"/>
      <c r="M3" s="41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</row>
    <row r="4" spans="1:37" s="34" customFormat="1" ht="15.75" customHeight="1" x14ac:dyDescent="0.3">
      <c r="A4" s="83" t="s">
        <v>178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</row>
    <row r="5" spans="1:37" s="34" customFormat="1" ht="14.25" customHeight="1" x14ac:dyDescent="0.2">
      <c r="A5" s="41"/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</row>
    <row r="6" spans="1:37" s="34" customFormat="1" ht="15.75" customHeight="1" x14ac:dyDescent="0.2">
      <c r="A6" s="41"/>
      <c r="B6" s="42"/>
      <c r="C6" s="42"/>
      <c r="D6" s="42"/>
      <c r="E6" s="42"/>
      <c r="F6" s="42"/>
      <c r="G6" s="42"/>
      <c r="H6" s="42"/>
      <c r="I6" s="42"/>
      <c r="J6" s="42"/>
      <c r="K6" s="41"/>
      <c r="L6" s="41"/>
      <c r="M6" s="40" t="s">
        <v>177</v>
      </c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</row>
    <row r="7" spans="1:37" s="34" customFormat="1" ht="15" customHeight="1" x14ac:dyDescent="0.2">
      <c r="A7" s="84" t="s">
        <v>176</v>
      </c>
      <c r="B7" s="85" t="s">
        <v>175</v>
      </c>
      <c r="C7" s="86"/>
      <c r="D7" s="86"/>
      <c r="E7" s="86"/>
      <c r="F7" s="86"/>
      <c r="G7" s="86"/>
      <c r="H7" s="86"/>
      <c r="I7" s="87"/>
      <c r="J7" s="88" t="s">
        <v>174</v>
      </c>
      <c r="K7" s="89" t="s">
        <v>173</v>
      </c>
      <c r="L7" s="89" t="s">
        <v>172</v>
      </c>
      <c r="M7" s="89" t="s">
        <v>171</v>
      </c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</row>
    <row r="8" spans="1:37" s="34" customFormat="1" ht="23.25" customHeight="1" x14ac:dyDescent="0.2">
      <c r="A8" s="84"/>
      <c r="B8" s="39" t="s">
        <v>170</v>
      </c>
      <c r="C8" s="39" t="s">
        <v>169</v>
      </c>
      <c r="D8" s="39" t="s">
        <v>168</v>
      </c>
      <c r="E8" s="39" t="s">
        <v>167</v>
      </c>
      <c r="F8" s="39" t="s">
        <v>166</v>
      </c>
      <c r="G8" s="39" t="s">
        <v>165</v>
      </c>
      <c r="H8" s="39" t="s">
        <v>164</v>
      </c>
      <c r="I8" s="39" t="s">
        <v>163</v>
      </c>
      <c r="J8" s="89"/>
      <c r="K8" s="89"/>
      <c r="L8" s="89"/>
      <c r="M8" s="89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</row>
    <row r="9" spans="1:37" s="34" customFormat="1" ht="12.95" customHeight="1" x14ac:dyDescent="0.2">
      <c r="A9" s="38"/>
      <c r="B9" s="37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  <c r="K9" s="36">
        <v>10</v>
      </c>
      <c r="L9" s="36">
        <v>11</v>
      </c>
      <c r="M9" s="36">
        <v>12</v>
      </c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14.25" customHeight="1" x14ac:dyDescent="0.2">
      <c r="A10" s="25" t="s">
        <v>96</v>
      </c>
      <c r="B10" s="24" t="s">
        <v>57</v>
      </c>
      <c r="C10" s="24" t="s">
        <v>96</v>
      </c>
      <c r="D10" s="24" t="s">
        <v>63</v>
      </c>
      <c r="E10" s="24" t="s">
        <v>63</v>
      </c>
      <c r="F10" s="24" t="s">
        <v>57</v>
      </c>
      <c r="G10" s="24" t="s">
        <v>63</v>
      </c>
      <c r="H10" s="24" t="s">
        <v>51</v>
      </c>
      <c r="I10" s="24" t="s">
        <v>57</v>
      </c>
      <c r="J10" s="27" t="s">
        <v>162</v>
      </c>
      <c r="K10" s="26">
        <f>SUM(K11,K33,K40)</f>
        <v>4167.2999999999993</v>
      </c>
      <c r="L10" s="26">
        <f>SUM(L11,L33,L40)</f>
        <v>4493.5</v>
      </c>
      <c r="M10" s="26">
        <f>SUM(M11,M33,M40)</f>
        <v>4596.3</v>
      </c>
      <c r="N10" s="20"/>
      <c r="O10" s="20"/>
      <c r="P10" s="20"/>
      <c r="Q10" s="20"/>
      <c r="R10" s="20"/>
      <c r="S10" s="20"/>
      <c r="T10" s="20"/>
      <c r="U10" s="20"/>
      <c r="V10" s="19"/>
      <c r="W10" s="18"/>
      <c r="X10" s="18"/>
      <c r="Y10" s="18"/>
    </row>
    <row r="11" spans="1:37" ht="14.25" customHeight="1" x14ac:dyDescent="0.2">
      <c r="A11" s="25" t="s">
        <v>54</v>
      </c>
      <c r="B11" s="24" t="s">
        <v>57</v>
      </c>
      <c r="C11" s="24" t="s">
        <v>96</v>
      </c>
      <c r="D11" s="24" t="s">
        <v>0</v>
      </c>
      <c r="E11" s="24" t="s">
        <v>63</v>
      </c>
      <c r="F11" s="24" t="s">
        <v>57</v>
      </c>
      <c r="G11" s="24" t="s">
        <v>63</v>
      </c>
      <c r="H11" s="24" t="s">
        <v>51</v>
      </c>
      <c r="I11" s="24" t="s">
        <v>57</v>
      </c>
      <c r="J11" s="27" t="s">
        <v>161</v>
      </c>
      <c r="K11" s="26">
        <f>SUM(K12,K14,K19,K22,K30)</f>
        <v>4167.2999999999993</v>
      </c>
      <c r="L11" s="26">
        <f>SUM(L12,L14,L19,L22,L30)</f>
        <v>4493.5</v>
      </c>
      <c r="M11" s="26">
        <f>SUM(M12,M14,M19,M22,M30)</f>
        <v>4596.3</v>
      </c>
      <c r="N11" s="20"/>
      <c r="O11" s="20"/>
      <c r="P11" s="20"/>
      <c r="Q11" s="20"/>
      <c r="R11" s="20"/>
      <c r="S11" s="20"/>
      <c r="T11" s="20"/>
      <c r="U11" s="20"/>
      <c r="V11" s="19"/>
      <c r="W11" s="18"/>
      <c r="X11" s="18"/>
      <c r="Y11" s="18"/>
    </row>
    <row r="12" spans="1:37" ht="14.25" customHeight="1" x14ac:dyDescent="0.2">
      <c r="A12" s="25" t="s">
        <v>160</v>
      </c>
      <c r="B12" s="24" t="s">
        <v>127</v>
      </c>
      <c r="C12" s="24" t="s">
        <v>96</v>
      </c>
      <c r="D12" s="24" t="s">
        <v>0</v>
      </c>
      <c r="E12" s="24" t="s">
        <v>10</v>
      </c>
      <c r="F12" s="24" t="s">
        <v>57</v>
      </c>
      <c r="G12" s="24" t="s">
        <v>0</v>
      </c>
      <c r="H12" s="24" t="s">
        <v>51</v>
      </c>
      <c r="I12" s="24" t="s">
        <v>6</v>
      </c>
      <c r="J12" s="23" t="s">
        <v>159</v>
      </c>
      <c r="K12" s="22">
        <f>SUM(K13)</f>
        <v>1315.5</v>
      </c>
      <c r="L12" s="22">
        <f>SUM(L13)</f>
        <v>1381.2</v>
      </c>
      <c r="M12" s="22">
        <f>SUM(M13)</f>
        <v>1450.3</v>
      </c>
      <c r="N12" s="20"/>
      <c r="O12" s="20"/>
      <c r="P12" s="20"/>
      <c r="Q12" s="20"/>
      <c r="R12" s="20"/>
      <c r="S12" s="20"/>
      <c r="T12" s="20"/>
      <c r="U12" s="20"/>
      <c r="V12" s="19"/>
      <c r="W12" s="18"/>
      <c r="X12" s="18"/>
      <c r="Y12" s="18"/>
    </row>
    <row r="13" spans="1:37" ht="67.5" customHeight="1" x14ac:dyDescent="0.2">
      <c r="A13" s="25" t="s">
        <v>158</v>
      </c>
      <c r="B13" s="24" t="s">
        <v>127</v>
      </c>
      <c r="C13" s="24" t="s">
        <v>96</v>
      </c>
      <c r="D13" s="24" t="s">
        <v>0</v>
      </c>
      <c r="E13" s="24" t="s">
        <v>10</v>
      </c>
      <c r="F13" s="24" t="s">
        <v>140</v>
      </c>
      <c r="G13" s="24" t="s">
        <v>0</v>
      </c>
      <c r="H13" s="24" t="s">
        <v>51</v>
      </c>
      <c r="I13" s="24" t="s">
        <v>6</v>
      </c>
      <c r="J13" s="23" t="s">
        <v>157</v>
      </c>
      <c r="K13" s="22">
        <v>1315.5</v>
      </c>
      <c r="L13" s="22">
        <v>1381.2</v>
      </c>
      <c r="M13" s="22">
        <v>1450.3</v>
      </c>
      <c r="N13" s="20"/>
      <c r="O13" s="20"/>
      <c r="P13" s="20"/>
      <c r="Q13" s="20"/>
      <c r="R13" s="20"/>
      <c r="S13" s="20"/>
      <c r="T13" s="20"/>
      <c r="U13" s="20"/>
      <c r="V13" s="19"/>
      <c r="W13" s="18"/>
      <c r="X13" s="18"/>
      <c r="Y13" s="18"/>
    </row>
    <row r="14" spans="1:37" ht="27.75" customHeight="1" x14ac:dyDescent="0.2">
      <c r="A14" s="25" t="s">
        <v>156</v>
      </c>
      <c r="B14" s="24" t="s">
        <v>57</v>
      </c>
      <c r="C14" s="24" t="s">
        <v>96</v>
      </c>
      <c r="D14" s="24" t="s">
        <v>11</v>
      </c>
      <c r="E14" s="24" t="s">
        <v>63</v>
      </c>
      <c r="F14" s="24" t="s">
        <v>57</v>
      </c>
      <c r="G14" s="24" t="s">
        <v>63</v>
      </c>
      <c r="H14" s="24" t="s">
        <v>51</v>
      </c>
      <c r="I14" s="24" t="s">
        <v>57</v>
      </c>
      <c r="J14" s="27" t="s">
        <v>155</v>
      </c>
      <c r="K14" s="26">
        <f>SUM(K15:K18)</f>
        <v>1380.1999999999998</v>
      </c>
      <c r="L14" s="26">
        <f>SUM(L15:L18)</f>
        <v>1620</v>
      </c>
      <c r="M14" s="26">
        <f>SUM(M15:M18)</f>
        <v>1632.7000000000003</v>
      </c>
      <c r="N14" s="20"/>
      <c r="O14" s="20"/>
      <c r="P14" s="20"/>
      <c r="Q14" s="20"/>
      <c r="R14" s="20"/>
      <c r="S14" s="20"/>
      <c r="T14" s="20"/>
      <c r="U14" s="20"/>
      <c r="V14" s="19"/>
      <c r="W14" s="18"/>
      <c r="X14" s="18"/>
      <c r="Y14" s="18"/>
    </row>
    <row r="15" spans="1:37" ht="91.5" customHeight="1" x14ac:dyDescent="0.2">
      <c r="A15" s="25" t="s">
        <v>154</v>
      </c>
      <c r="B15" s="24" t="s">
        <v>127</v>
      </c>
      <c r="C15" s="24" t="s">
        <v>96</v>
      </c>
      <c r="D15" s="24" t="s">
        <v>11</v>
      </c>
      <c r="E15" s="24" t="s">
        <v>10</v>
      </c>
      <c r="F15" s="24" t="s">
        <v>153</v>
      </c>
      <c r="G15" s="24" t="s">
        <v>0</v>
      </c>
      <c r="H15" s="24" t="s">
        <v>51</v>
      </c>
      <c r="I15" s="24" t="s">
        <v>6</v>
      </c>
      <c r="J15" s="23" t="s">
        <v>152</v>
      </c>
      <c r="K15" s="22">
        <v>706.9</v>
      </c>
      <c r="L15" s="22">
        <v>829.8</v>
      </c>
      <c r="M15" s="22">
        <v>836.2</v>
      </c>
      <c r="N15" s="20"/>
      <c r="O15" s="20"/>
      <c r="P15" s="20"/>
      <c r="Q15" s="20"/>
      <c r="R15" s="20"/>
      <c r="S15" s="20"/>
      <c r="T15" s="20"/>
      <c r="U15" s="20"/>
      <c r="V15" s="19"/>
      <c r="W15" s="18"/>
      <c r="X15" s="18"/>
      <c r="Y15" s="18"/>
    </row>
    <row r="16" spans="1:37" ht="110.65" customHeight="1" x14ac:dyDescent="0.2">
      <c r="A16" s="25" t="s">
        <v>151</v>
      </c>
      <c r="B16" s="24" t="s">
        <v>127</v>
      </c>
      <c r="C16" s="24" t="s">
        <v>96</v>
      </c>
      <c r="D16" s="24" t="s">
        <v>11</v>
      </c>
      <c r="E16" s="24" t="s">
        <v>10</v>
      </c>
      <c r="F16" s="24" t="s">
        <v>150</v>
      </c>
      <c r="G16" s="24" t="s">
        <v>0</v>
      </c>
      <c r="H16" s="24" t="s">
        <v>51</v>
      </c>
      <c r="I16" s="24" t="s">
        <v>6</v>
      </c>
      <c r="J16" s="23" t="s">
        <v>149</v>
      </c>
      <c r="K16" s="22">
        <v>3.9</v>
      </c>
      <c r="L16" s="22">
        <v>4.5</v>
      </c>
      <c r="M16" s="22">
        <v>4.5999999999999996</v>
      </c>
      <c r="N16" s="20"/>
      <c r="O16" s="20"/>
      <c r="P16" s="20"/>
      <c r="Q16" s="20"/>
      <c r="R16" s="20"/>
      <c r="S16" s="20"/>
      <c r="T16" s="20"/>
      <c r="U16" s="20"/>
      <c r="V16" s="19"/>
      <c r="W16" s="18"/>
      <c r="X16" s="18"/>
      <c r="Y16" s="18"/>
    </row>
    <row r="17" spans="1:25" ht="105" customHeight="1" x14ac:dyDescent="0.2">
      <c r="A17" s="25" t="s">
        <v>148</v>
      </c>
      <c r="B17" s="24" t="s">
        <v>127</v>
      </c>
      <c r="C17" s="24" t="s">
        <v>96</v>
      </c>
      <c r="D17" s="24" t="s">
        <v>11</v>
      </c>
      <c r="E17" s="24" t="s">
        <v>10</v>
      </c>
      <c r="F17" s="24" t="s">
        <v>147</v>
      </c>
      <c r="G17" s="24" t="s">
        <v>0</v>
      </c>
      <c r="H17" s="24" t="s">
        <v>51</v>
      </c>
      <c r="I17" s="24" t="s">
        <v>6</v>
      </c>
      <c r="J17" s="23" t="s">
        <v>146</v>
      </c>
      <c r="K17" s="22">
        <v>752.3</v>
      </c>
      <c r="L17" s="22">
        <v>883.1</v>
      </c>
      <c r="M17" s="22">
        <v>890</v>
      </c>
      <c r="N17" s="20"/>
      <c r="O17" s="20"/>
      <c r="P17" s="20"/>
      <c r="Q17" s="20"/>
      <c r="R17" s="20"/>
      <c r="S17" s="20"/>
      <c r="T17" s="20"/>
      <c r="U17" s="20"/>
      <c r="V17" s="19"/>
      <c r="W17" s="18"/>
      <c r="X17" s="18"/>
      <c r="Y17" s="18"/>
    </row>
    <row r="18" spans="1:25" ht="104.25" customHeight="1" x14ac:dyDescent="0.2">
      <c r="A18" s="25" t="s">
        <v>145</v>
      </c>
      <c r="B18" s="24" t="s">
        <v>127</v>
      </c>
      <c r="C18" s="24" t="s">
        <v>96</v>
      </c>
      <c r="D18" s="24" t="s">
        <v>11</v>
      </c>
      <c r="E18" s="24" t="s">
        <v>10</v>
      </c>
      <c r="F18" s="24" t="s">
        <v>144</v>
      </c>
      <c r="G18" s="24" t="s">
        <v>0</v>
      </c>
      <c r="H18" s="24" t="s">
        <v>51</v>
      </c>
      <c r="I18" s="24" t="s">
        <v>6</v>
      </c>
      <c r="J18" s="23" t="s">
        <v>143</v>
      </c>
      <c r="K18" s="22">
        <v>-82.9</v>
      </c>
      <c r="L18" s="22">
        <v>-97.4</v>
      </c>
      <c r="M18" s="22">
        <v>-98.1</v>
      </c>
      <c r="N18" s="20"/>
      <c r="O18" s="20"/>
      <c r="P18" s="20"/>
      <c r="Q18" s="20"/>
      <c r="R18" s="20"/>
      <c r="S18" s="20"/>
      <c r="T18" s="20"/>
      <c r="U18" s="20"/>
      <c r="V18" s="19"/>
      <c r="W18" s="18"/>
      <c r="X18" s="18"/>
      <c r="Y18" s="18"/>
    </row>
    <row r="19" spans="1:25" ht="14.25" customHeight="1" x14ac:dyDescent="0.2">
      <c r="A19" s="25" t="s">
        <v>7</v>
      </c>
      <c r="B19" s="24" t="s">
        <v>57</v>
      </c>
      <c r="C19" s="24" t="s">
        <v>96</v>
      </c>
      <c r="D19" s="24" t="s">
        <v>17</v>
      </c>
      <c r="E19" s="24" t="s">
        <v>63</v>
      </c>
      <c r="F19" s="24" t="s">
        <v>57</v>
      </c>
      <c r="G19" s="24" t="s">
        <v>63</v>
      </c>
      <c r="H19" s="24" t="s">
        <v>51</v>
      </c>
      <c r="I19" s="24" t="s">
        <v>57</v>
      </c>
      <c r="J19" s="27" t="s">
        <v>142</v>
      </c>
      <c r="K19" s="26">
        <f t="shared" ref="K19:M20" si="0">SUM(K20)</f>
        <v>257.60000000000002</v>
      </c>
      <c r="L19" s="26">
        <f t="shared" si="0"/>
        <v>265.3</v>
      </c>
      <c r="M19" s="26">
        <f t="shared" si="0"/>
        <v>273.3</v>
      </c>
      <c r="N19" s="20"/>
      <c r="O19" s="20"/>
      <c r="P19" s="20"/>
      <c r="Q19" s="20"/>
      <c r="R19" s="20"/>
      <c r="S19" s="20"/>
      <c r="T19" s="20"/>
      <c r="U19" s="20"/>
      <c r="V19" s="19"/>
      <c r="W19" s="18"/>
      <c r="X19" s="18"/>
      <c r="Y19" s="18"/>
    </row>
    <row r="20" spans="1:25" ht="16.7" customHeight="1" x14ac:dyDescent="0.2">
      <c r="A20" s="25" t="s">
        <v>5</v>
      </c>
      <c r="B20" s="24" t="s">
        <v>127</v>
      </c>
      <c r="C20" s="24" t="s">
        <v>96</v>
      </c>
      <c r="D20" s="24" t="s">
        <v>17</v>
      </c>
      <c r="E20" s="24" t="s">
        <v>11</v>
      </c>
      <c r="F20" s="24" t="s">
        <v>57</v>
      </c>
      <c r="G20" s="24" t="s">
        <v>0</v>
      </c>
      <c r="H20" s="24" t="s">
        <v>51</v>
      </c>
      <c r="I20" s="24" t="s">
        <v>6</v>
      </c>
      <c r="J20" s="33" t="s">
        <v>139</v>
      </c>
      <c r="K20" s="32">
        <f t="shared" si="0"/>
        <v>257.60000000000002</v>
      </c>
      <c r="L20" s="32">
        <f t="shared" si="0"/>
        <v>265.3</v>
      </c>
      <c r="M20" s="32">
        <f t="shared" si="0"/>
        <v>273.3</v>
      </c>
      <c r="N20" s="20"/>
      <c r="O20" s="20"/>
      <c r="P20" s="20"/>
      <c r="Q20" s="20"/>
      <c r="R20" s="20"/>
      <c r="S20" s="20"/>
      <c r="T20" s="20"/>
      <c r="U20" s="20"/>
      <c r="V20" s="19"/>
      <c r="W20" s="18"/>
      <c r="X20" s="18"/>
      <c r="Y20" s="18"/>
    </row>
    <row r="21" spans="1:25" ht="19.350000000000001" customHeight="1" x14ac:dyDescent="0.2">
      <c r="A21" s="25" t="s">
        <v>141</v>
      </c>
      <c r="B21" s="24" t="s">
        <v>127</v>
      </c>
      <c r="C21" s="24" t="s">
        <v>96</v>
      </c>
      <c r="D21" s="24" t="s">
        <v>17</v>
      </c>
      <c r="E21" s="24" t="s">
        <v>11</v>
      </c>
      <c r="F21" s="24" t="s">
        <v>140</v>
      </c>
      <c r="G21" s="24" t="s">
        <v>0</v>
      </c>
      <c r="H21" s="24" t="s">
        <v>51</v>
      </c>
      <c r="I21" s="24" t="s">
        <v>6</v>
      </c>
      <c r="J21" s="23" t="s">
        <v>139</v>
      </c>
      <c r="K21" s="22">
        <v>257.60000000000002</v>
      </c>
      <c r="L21" s="22">
        <v>265.3</v>
      </c>
      <c r="M21" s="22">
        <v>273.3</v>
      </c>
      <c r="N21" s="20"/>
      <c r="O21" s="20"/>
      <c r="P21" s="20"/>
      <c r="Q21" s="20"/>
      <c r="R21" s="20"/>
      <c r="S21" s="20"/>
      <c r="T21" s="20"/>
      <c r="U21" s="20"/>
      <c r="V21" s="19"/>
      <c r="W21" s="18"/>
      <c r="X21" s="18"/>
      <c r="Y21" s="18"/>
    </row>
    <row r="22" spans="1:25" ht="14.25" customHeight="1" x14ac:dyDescent="0.2">
      <c r="A22" s="25" t="s">
        <v>9</v>
      </c>
      <c r="B22" s="24" t="s">
        <v>127</v>
      </c>
      <c r="C22" s="24" t="s">
        <v>96</v>
      </c>
      <c r="D22" s="24" t="s">
        <v>1</v>
      </c>
      <c r="E22" s="24" t="s">
        <v>63</v>
      </c>
      <c r="F22" s="24" t="s">
        <v>57</v>
      </c>
      <c r="G22" s="24" t="s">
        <v>63</v>
      </c>
      <c r="H22" s="24" t="s">
        <v>51</v>
      </c>
      <c r="I22" s="24" t="s">
        <v>57</v>
      </c>
      <c r="J22" s="27" t="s">
        <v>138</v>
      </c>
      <c r="K22" s="26">
        <f>SUM(K23,K25)</f>
        <v>1214</v>
      </c>
      <c r="L22" s="26">
        <f>SUM(L23,L25)</f>
        <v>1227</v>
      </c>
      <c r="M22" s="26">
        <f>SUM(M23,M25)</f>
        <v>1240</v>
      </c>
      <c r="N22" s="20"/>
      <c r="O22" s="20"/>
      <c r="P22" s="20"/>
      <c r="Q22" s="20"/>
      <c r="R22" s="20"/>
      <c r="S22" s="20"/>
      <c r="T22" s="20"/>
      <c r="U22" s="20"/>
      <c r="V22" s="19"/>
      <c r="W22" s="18"/>
      <c r="X22" s="18"/>
      <c r="Y22" s="18"/>
    </row>
    <row r="23" spans="1:25" ht="14.25" customHeight="1" x14ac:dyDescent="0.2">
      <c r="A23" s="25" t="s">
        <v>102</v>
      </c>
      <c r="B23" s="24" t="s">
        <v>127</v>
      </c>
      <c r="C23" s="24" t="s">
        <v>96</v>
      </c>
      <c r="D23" s="24" t="s">
        <v>1</v>
      </c>
      <c r="E23" s="24" t="s">
        <v>0</v>
      </c>
      <c r="F23" s="24" t="s">
        <v>57</v>
      </c>
      <c r="G23" s="24" t="s">
        <v>63</v>
      </c>
      <c r="H23" s="24" t="s">
        <v>51</v>
      </c>
      <c r="I23" s="24" t="s">
        <v>6</v>
      </c>
      <c r="J23" s="33" t="s">
        <v>137</v>
      </c>
      <c r="K23" s="32">
        <f>SUM(K24)</f>
        <v>157</v>
      </c>
      <c r="L23" s="32">
        <f>SUM(L24)</f>
        <v>170</v>
      </c>
      <c r="M23" s="32">
        <f>SUM(M24)</f>
        <v>183</v>
      </c>
      <c r="N23" s="20"/>
      <c r="O23" s="20"/>
      <c r="P23" s="20"/>
      <c r="Q23" s="20"/>
      <c r="R23" s="20"/>
      <c r="S23" s="20"/>
      <c r="T23" s="20"/>
      <c r="U23" s="20"/>
      <c r="V23" s="19"/>
      <c r="W23" s="18"/>
      <c r="X23" s="18"/>
      <c r="Y23" s="18"/>
    </row>
    <row r="24" spans="1:25" ht="41.1" customHeight="1" x14ac:dyDescent="0.2">
      <c r="A24" s="25" t="s">
        <v>136</v>
      </c>
      <c r="B24" s="24" t="s">
        <v>127</v>
      </c>
      <c r="C24" s="24" t="s">
        <v>96</v>
      </c>
      <c r="D24" s="24" t="s">
        <v>1</v>
      </c>
      <c r="E24" s="24" t="s">
        <v>0</v>
      </c>
      <c r="F24" s="24" t="s">
        <v>52</v>
      </c>
      <c r="G24" s="24" t="s">
        <v>7</v>
      </c>
      <c r="H24" s="24" t="s">
        <v>51</v>
      </c>
      <c r="I24" s="24" t="s">
        <v>6</v>
      </c>
      <c r="J24" s="23" t="s">
        <v>135</v>
      </c>
      <c r="K24" s="29">
        <v>157</v>
      </c>
      <c r="L24" s="29">
        <v>170</v>
      </c>
      <c r="M24" s="29">
        <v>183</v>
      </c>
      <c r="N24" s="20"/>
      <c r="O24" s="20"/>
      <c r="P24" s="20"/>
      <c r="Q24" s="20"/>
      <c r="R24" s="20"/>
      <c r="S24" s="20"/>
      <c r="T24" s="20"/>
      <c r="U24" s="20"/>
      <c r="V24" s="19"/>
      <c r="W24" s="18"/>
      <c r="X24" s="18"/>
      <c r="Y24" s="18"/>
    </row>
    <row r="25" spans="1:25" ht="17.45" customHeight="1" x14ac:dyDescent="0.2">
      <c r="A25" s="25" t="s">
        <v>85</v>
      </c>
      <c r="B25" s="24" t="s">
        <v>57</v>
      </c>
      <c r="C25" s="24" t="s">
        <v>96</v>
      </c>
      <c r="D25" s="24" t="s">
        <v>1</v>
      </c>
      <c r="E25" s="24" t="s">
        <v>63</v>
      </c>
      <c r="F25" s="24" t="s">
        <v>57</v>
      </c>
      <c r="G25" s="24" t="s">
        <v>63</v>
      </c>
      <c r="H25" s="24" t="s">
        <v>51</v>
      </c>
      <c r="I25" s="24" t="s">
        <v>6</v>
      </c>
      <c r="J25" s="27" t="s">
        <v>134</v>
      </c>
      <c r="K25" s="32">
        <f>SUM(K26,K28)</f>
        <v>1057</v>
      </c>
      <c r="L25" s="32">
        <f>SUM(L26,L28)</f>
        <v>1057</v>
      </c>
      <c r="M25" s="32">
        <f>SUM(M26,M28)</f>
        <v>1057</v>
      </c>
      <c r="N25" s="20"/>
      <c r="O25" s="20"/>
      <c r="P25" s="20"/>
      <c r="Q25" s="20"/>
      <c r="R25" s="20"/>
      <c r="S25" s="20"/>
      <c r="T25" s="20"/>
      <c r="U25" s="20"/>
      <c r="V25" s="19"/>
      <c r="W25" s="18"/>
      <c r="X25" s="18"/>
      <c r="Y25" s="18"/>
    </row>
    <row r="26" spans="1:25" ht="18.600000000000001" customHeight="1" x14ac:dyDescent="0.2">
      <c r="A26" s="25" t="s">
        <v>133</v>
      </c>
      <c r="B26" s="24" t="s">
        <v>127</v>
      </c>
      <c r="C26" s="24" t="s">
        <v>96</v>
      </c>
      <c r="D26" s="24" t="s">
        <v>1</v>
      </c>
      <c r="E26" s="24" t="s">
        <v>1</v>
      </c>
      <c r="F26" s="24" t="s">
        <v>52</v>
      </c>
      <c r="G26" s="24" t="s">
        <v>63</v>
      </c>
      <c r="H26" s="24" t="s">
        <v>51</v>
      </c>
      <c r="I26" s="24" t="s">
        <v>6</v>
      </c>
      <c r="J26" s="23" t="s">
        <v>132</v>
      </c>
      <c r="K26" s="22">
        <f>SUM(K27)</f>
        <v>263</v>
      </c>
      <c r="L26" s="22">
        <f>SUM(L27)</f>
        <v>263</v>
      </c>
      <c r="M26" s="22">
        <f>SUM(M27)</f>
        <v>263</v>
      </c>
      <c r="N26" s="20"/>
      <c r="O26" s="20"/>
      <c r="P26" s="20"/>
      <c r="Q26" s="20"/>
      <c r="R26" s="20"/>
      <c r="S26" s="20"/>
      <c r="T26" s="20"/>
      <c r="U26" s="20"/>
      <c r="V26" s="19"/>
      <c r="W26" s="18"/>
      <c r="X26" s="18"/>
      <c r="Y26" s="18"/>
    </row>
    <row r="27" spans="1:25" ht="30.95" customHeight="1" x14ac:dyDescent="0.2">
      <c r="A27" s="25" t="s">
        <v>121</v>
      </c>
      <c r="B27" s="24" t="s">
        <v>127</v>
      </c>
      <c r="C27" s="24" t="s">
        <v>96</v>
      </c>
      <c r="D27" s="24" t="s">
        <v>1</v>
      </c>
      <c r="E27" s="24" t="s">
        <v>1</v>
      </c>
      <c r="F27" s="24" t="s">
        <v>131</v>
      </c>
      <c r="G27" s="24" t="s">
        <v>7</v>
      </c>
      <c r="H27" s="24" t="s">
        <v>51</v>
      </c>
      <c r="I27" s="24" t="s">
        <v>6</v>
      </c>
      <c r="J27" s="23" t="s">
        <v>130</v>
      </c>
      <c r="K27" s="29">
        <v>263</v>
      </c>
      <c r="L27" s="29">
        <v>263</v>
      </c>
      <c r="M27" s="29">
        <v>263</v>
      </c>
      <c r="N27" s="20"/>
      <c r="O27" s="20"/>
      <c r="P27" s="20"/>
      <c r="Q27" s="20"/>
      <c r="R27" s="20"/>
      <c r="S27" s="20"/>
      <c r="T27" s="20"/>
      <c r="U27" s="20"/>
      <c r="V27" s="19"/>
      <c r="W27" s="18"/>
      <c r="X27" s="18"/>
      <c r="Y27" s="18"/>
    </row>
    <row r="28" spans="1:25" ht="21.95" customHeight="1" x14ac:dyDescent="0.2">
      <c r="A28" s="25" t="s">
        <v>119</v>
      </c>
      <c r="B28" s="24" t="s">
        <v>127</v>
      </c>
      <c r="C28" s="24" t="s">
        <v>96</v>
      </c>
      <c r="D28" s="24" t="s">
        <v>1</v>
      </c>
      <c r="E28" s="24" t="s">
        <v>1</v>
      </c>
      <c r="F28" s="24" t="s">
        <v>129</v>
      </c>
      <c r="G28" s="24" t="s">
        <v>63</v>
      </c>
      <c r="H28" s="24" t="s">
        <v>51</v>
      </c>
      <c r="I28" s="24" t="s">
        <v>6</v>
      </c>
      <c r="J28" s="23" t="s">
        <v>128</v>
      </c>
      <c r="K28" s="22">
        <f>SUM(K29)</f>
        <v>794</v>
      </c>
      <c r="L28" s="22">
        <f>SUM(L29)</f>
        <v>794</v>
      </c>
      <c r="M28" s="22">
        <f>SUM(M29)</f>
        <v>794</v>
      </c>
      <c r="N28" s="20"/>
      <c r="O28" s="20"/>
      <c r="P28" s="20"/>
      <c r="Q28" s="20"/>
      <c r="R28" s="20"/>
      <c r="S28" s="20"/>
      <c r="T28" s="20"/>
      <c r="U28" s="20"/>
      <c r="V28" s="19"/>
      <c r="W28" s="18"/>
      <c r="X28" s="18"/>
      <c r="Y28" s="18"/>
    </row>
    <row r="29" spans="1:25" ht="33" customHeight="1" x14ac:dyDescent="0.2">
      <c r="A29" s="25" t="s">
        <v>81</v>
      </c>
      <c r="B29" s="24" t="s">
        <v>127</v>
      </c>
      <c r="C29" s="24" t="s">
        <v>96</v>
      </c>
      <c r="D29" s="24" t="s">
        <v>1</v>
      </c>
      <c r="E29" s="24" t="s">
        <v>1</v>
      </c>
      <c r="F29" s="24" t="s">
        <v>126</v>
      </c>
      <c r="G29" s="24" t="s">
        <v>7</v>
      </c>
      <c r="H29" s="24" t="s">
        <v>51</v>
      </c>
      <c r="I29" s="24" t="s">
        <v>6</v>
      </c>
      <c r="J29" s="23" t="s">
        <v>125</v>
      </c>
      <c r="K29" s="29">
        <v>794</v>
      </c>
      <c r="L29" s="29">
        <v>794</v>
      </c>
      <c r="M29" s="29">
        <v>794</v>
      </c>
      <c r="N29" s="20"/>
      <c r="O29" s="20"/>
      <c r="P29" s="20"/>
      <c r="Q29" s="20"/>
      <c r="R29" s="20"/>
      <c r="S29" s="20"/>
      <c r="T29" s="20"/>
      <c r="U29" s="20"/>
      <c r="V29" s="19"/>
      <c r="W29" s="18"/>
      <c r="X29" s="18"/>
      <c r="Y29" s="18"/>
    </row>
    <row r="30" spans="1:25" ht="15" hidden="1" customHeight="1" x14ac:dyDescent="0.2">
      <c r="A30" s="25" t="s">
        <v>107</v>
      </c>
      <c r="B30" s="24" t="s">
        <v>57</v>
      </c>
      <c r="C30" s="24" t="s">
        <v>96</v>
      </c>
      <c r="D30" s="24" t="s">
        <v>4</v>
      </c>
      <c r="E30" s="24" t="s">
        <v>63</v>
      </c>
      <c r="F30" s="24" t="s">
        <v>57</v>
      </c>
      <c r="G30" s="24" t="s">
        <v>63</v>
      </c>
      <c r="H30" s="24" t="s">
        <v>51</v>
      </c>
      <c r="I30" s="24" t="s">
        <v>57</v>
      </c>
      <c r="J30" s="27" t="s">
        <v>124</v>
      </c>
      <c r="K30" s="26">
        <f t="shared" ref="K30:M31" si="1">SUM(K31)</f>
        <v>0</v>
      </c>
      <c r="L30" s="26">
        <f t="shared" si="1"/>
        <v>0</v>
      </c>
      <c r="M30" s="26">
        <f t="shared" si="1"/>
        <v>0</v>
      </c>
      <c r="N30" s="20"/>
      <c r="O30" s="20"/>
      <c r="P30" s="20"/>
      <c r="Q30" s="20"/>
      <c r="R30" s="20"/>
      <c r="S30" s="20"/>
      <c r="T30" s="20"/>
      <c r="U30" s="20"/>
      <c r="V30" s="19"/>
      <c r="W30" s="18"/>
      <c r="X30" s="18"/>
      <c r="Y30" s="18"/>
    </row>
    <row r="31" spans="1:25" ht="54.6" hidden="1" customHeight="1" x14ac:dyDescent="0.2">
      <c r="A31" s="25" t="s">
        <v>105</v>
      </c>
      <c r="B31" s="24" t="s">
        <v>84</v>
      </c>
      <c r="C31" s="24" t="s">
        <v>96</v>
      </c>
      <c r="D31" s="24" t="s">
        <v>4</v>
      </c>
      <c r="E31" s="24" t="s">
        <v>15</v>
      </c>
      <c r="F31" s="24" t="s">
        <v>57</v>
      </c>
      <c r="G31" s="24" t="s">
        <v>0</v>
      </c>
      <c r="H31" s="24" t="s">
        <v>51</v>
      </c>
      <c r="I31" s="24" t="s">
        <v>6</v>
      </c>
      <c r="J31" s="23" t="s">
        <v>123</v>
      </c>
      <c r="K31" s="22">
        <f t="shared" si="1"/>
        <v>0</v>
      </c>
      <c r="L31" s="22">
        <f t="shared" si="1"/>
        <v>0</v>
      </c>
      <c r="M31" s="22">
        <f t="shared" si="1"/>
        <v>0</v>
      </c>
      <c r="N31" s="20"/>
      <c r="O31" s="20"/>
      <c r="P31" s="20"/>
      <c r="Q31" s="20"/>
      <c r="R31" s="20"/>
      <c r="S31" s="20"/>
      <c r="T31" s="20"/>
      <c r="U31" s="20"/>
      <c r="V31" s="19"/>
      <c r="W31" s="18"/>
      <c r="X31" s="18"/>
      <c r="Y31" s="18"/>
    </row>
    <row r="32" spans="1:25" ht="40.5" hidden="1" customHeight="1" x14ac:dyDescent="0.2">
      <c r="A32" s="25" t="s">
        <v>103</v>
      </c>
      <c r="B32" s="24" t="s">
        <v>84</v>
      </c>
      <c r="C32" s="24" t="s">
        <v>96</v>
      </c>
      <c r="D32" s="24" t="s">
        <v>4</v>
      </c>
      <c r="E32" s="24" t="s">
        <v>15</v>
      </c>
      <c r="F32" s="24" t="s">
        <v>101</v>
      </c>
      <c r="G32" s="24" t="s">
        <v>0</v>
      </c>
      <c r="H32" s="24" t="s">
        <v>51</v>
      </c>
      <c r="I32" s="24" t="s">
        <v>6</v>
      </c>
      <c r="J32" s="23" t="s">
        <v>122</v>
      </c>
      <c r="K32" s="22"/>
      <c r="L32" s="22"/>
      <c r="M32" s="22"/>
      <c r="N32" s="20"/>
      <c r="O32" s="20"/>
      <c r="P32" s="20"/>
      <c r="Q32" s="20"/>
      <c r="R32" s="20"/>
      <c r="S32" s="20"/>
      <c r="T32" s="20"/>
      <c r="U32" s="20"/>
      <c r="V32" s="19"/>
      <c r="W32" s="18"/>
      <c r="X32" s="18"/>
      <c r="Y32" s="18"/>
    </row>
    <row r="33" spans="1:25" ht="40.5" hidden="1" customHeight="1" x14ac:dyDescent="0.2">
      <c r="A33" s="25" t="s">
        <v>121</v>
      </c>
      <c r="B33" s="24" t="s">
        <v>57</v>
      </c>
      <c r="C33" s="24" t="s">
        <v>96</v>
      </c>
      <c r="D33" s="24" t="s">
        <v>5</v>
      </c>
      <c r="E33" s="24" t="s">
        <v>63</v>
      </c>
      <c r="F33" s="24" t="s">
        <v>57</v>
      </c>
      <c r="G33" s="24" t="s">
        <v>63</v>
      </c>
      <c r="H33" s="24" t="s">
        <v>51</v>
      </c>
      <c r="I33" s="24" t="s">
        <v>57</v>
      </c>
      <c r="J33" s="27" t="s">
        <v>120</v>
      </c>
      <c r="K33" s="26">
        <f>SUM(K34,K36,K38)</f>
        <v>0</v>
      </c>
      <c r="L33" s="26">
        <f>SUM(L34,L36,L38)</f>
        <v>0</v>
      </c>
      <c r="M33" s="26">
        <f>SUM(M34,M36,M38)</f>
        <v>0</v>
      </c>
      <c r="N33" s="20"/>
      <c r="O33" s="20"/>
      <c r="P33" s="20"/>
      <c r="Q33" s="20"/>
      <c r="R33" s="20"/>
      <c r="S33" s="20"/>
      <c r="T33" s="20"/>
      <c r="U33" s="20"/>
      <c r="V33" s="19"/>
      <c r="W33" s="18"/>
      <c r="X33" s="18"/>
      <c r="Y33" s="18"/>
    </row>
    <row r="34" spans="1:25" ht="67.5" hidden="1" customHeight="1" x14ac:dyDescent="0.2">
      <c r="A34" s="25" t="s">
        <v>119</v>
      </c>
      <c r="B34" s="24" t="s">
        <v>117</v>
      </c>
      <c r="C34" s="24" t="s">
        <v>96</v>
      </c>
      <c r="D34" s="24" t="s">
        <v>5</v>
      </c>
      <c r="E34" s="24" t="s">
        <v>17</v>
      </c>
      <c r="F34" s="24" t="s">
        <v>101</v>
      </c>
      <c r="G34" s="24" t="s">
        <v>63</v>
      </c>
      <c r="H34" s="24" t="s">
        <v>51</v>
      </c>
      <c r="I34" s="24" t="s">
        <v>14</v>
      </c>
      <c r="J34" s="23" t="s">
        <v>118</v>
      </c>
      <c r="K34" s="22">
        <f>SUM(K35)</f>
        <v>0</v>
      </c>
      <c r="L34" s="22">
        <f>SUM(L35)</f>
        <v>0</v>
      </c>
      <c r="M34" s="22">
        <f>SUM(M35)</f>
        <v>0</v>
      </c>
      <c r="N34" s="20"/>
      <c r="O34" s="20"/>
      <c r="P34" s="20"/>
      <c r="Q34" s="20"/>
      <c r="R34" s="20"/>
      <c r="S34" s="20"/>
      <c r="T34" s="20"/>
      <c r="U34" s="20"/>
      <c r="V34" s="19"/>
      <c r="W34" s="18"/>
      <c r="X34" s="18"/>
      <c r="Y34" s="18"/>
    </row>
    <row r="35" spans="1:25" ht="60.4" hidden="1" customHeight="1" x14ac:dyDescent="0.2">
      <c r="A35" s="25" t="s">
        <v>81</v>
      </c>
      <c r="B35" s="24" t="s">
        <v>117</v>
      </c>
      <c r="C35" s="24" t="s">
        <v>96</v>
      </c>
      <c r="D35" s="24" t="s">
        <v>5</v>
      </c>
      <c r="E35" s="24" t="s">
        <v>17</v>
      </c>
      <c r="F35" s="24" t="s">
        <v>116</v>
      </c>
      <c r="G35" s="24" t="s">
        <v>7</v>
      </c>
      <c r="H35" s="24" t="s">
        <v>51</v>
      </c>
      <c r="I35" s="24" t="s">
        <v>14</v>
      </c>
      <c r="J35" s="23" t="s">
        <v>115</v>
      </c>
      <c r="K35" s="22"/>
      <c r="L35" s="22"/>
      <c r="M35" s="22"/>
      <c r="N35" s="20"/>
      <c r="O35" s="20"/>
      <c r="P35" s="20"/>
      <c r="Q35" s="20"/>
      <c r="R35" s="20"/>
      <c r="S35" s="20"/>
      <c r="T35" s="20"/>
      <c r="U35" s="20"/>
      <c r="V35" s="19"/>
      <c r="W35" s="18"/>
      <c r="X35" s="18"/>
      <c r="Y35" s="18"/>
    </row>
    <row r="36" spans="1:25" ht="78.75" hidden="1" customHeight="1" x14ac:dyDescent="0.2">
      <c r="A36" s="25" t="s">
        <v>105</v>
      </c>
      <c r="B36" s="24" t="s">
        <v>113</v>
      </c>
      <c r="C36" s="24" t="s">
        <v>96</v>
      </c>
      <c r="D36" s="24" t="s">
        <v>5</v>
      </c>
      <c r="E36" s="24" t="s">
        <v>17</v>
      </c>
      <c r="F36" s="24" t="s">
        <v>52</v>
      </c>
      <c r="G36" s="24" t="s">
        <v>63</v>
      </c>
      <c r="H36" s="24" t="s">
        <v>51</v>
      </c>
      <c r="I36" s="24" t="s">
        <v>14</v>
      </c>
      <c r="J36" s="23" t="s">
        <v>114</v>
      </c>
      <c r="K36" s="22">
        <f>SUM(K37)</f>
        <v>0</v>
      </c>
      <c r="L36" s="22">
        <f>SUM(L37)</f>
        <v>0</v>
      </c>
      <c r="M36" s="22">
        <f>SUM(M37)</f>
        <v>0</v>
      </c>
      <c r="N36" s="20"/>
      <c r="O36" s="20"/>
      <c r="P36" s="20"/>
      <c r="Q36" s="20"/>
      <c r="R36" s="20"/>
      <c r="S36" s="20"/>
      <c r="T36" s="20"/>
      <c r="U36" s="20"/>
      <c r="V36" s="19"/>
      <c r="W36" s="18"/>
      <c r="X36" s="18"/>
      <c r="Y36" s="18"/>
    </row>
    <row r="37" spans="1:25" ht="66.75" hidden="1" customHeight="1" x14ac:dyDescent="0.2">
      <c r="A37" s="25" t="s">
        <v>103</v>
      </c>
      <c r="B37" s="24" t="s">
        <v>113</v>
      </c>
      <c r="C37" s="24" t="s">
        <v>96</v>
      </c>
      <c r="D37" s="24" t="s">
        <v>5</v>
      </c>
      <c r="E37" s="24" t="s">
        <v>17</v>
      </c>
      <c r="F37" s="24" t="s">
        <v>112</v>
      </c>
      <c r="G37" s="24" t="s">
        <v>7</v>
      </c>
      <c r="H37" s="24" t="s">
        <v>51</v>
      </c>
      <c r="I37" s="24" t="s">
        <v>14</v>
      </c>
      <c r="J37" s="23" t="s">
        <v>111</v>
      </c>
      <c r="K37" s="29">
        <v>0</v>
      </c>
      <c r="L37" s="29">
        <v>0</v>
      </c>
      <c r="M37" s="29">
        <v>0</v>
      </c>
      <c r="N37" s="20"/>
      <c r="O37" s="20"/>
      <c r="P37" s="20"/>
      <c r="Q37" s="20"/>
      <c r="R37" s="20"/>
      <c r="S37" s="20"/>
      <c r="T37" s="20"/>
      <c r="U37" s="20"/>
      <c r="V37" s="19"/>
      <c r="W37" s="18"/>
      <c r="X37" s="18"/>
      <c r="Y37" s="18"/>
    </row>
    <row r="38" spans="1:25" ht="72.599999999999994" hidden="1" customHeight="1" x14ac:dyDescent="0.2">
      <c r="A38" s="25" t="s">
        <v>107</v>
      </c>
      <c r="B38" s="24" t="s">
        <v>8</v>
      </c>
      <c r="C38" s="24" t="s">
        <v>96</v>
      </c>
      <c r="D38" s="24" t="s">
        <v>5</v>
      </c>
      <c r="E38" s="24" t="s">
        <v>16</v>
      </c>
      <c r="F38" s="24" t="s">
        <v>109</v>
      </c>
      <c r="G38" s="24" t="s">
        <v>63</v>
      </c>
      <c r="H38" s="24" t="s">
        <v>51</v>
      </c>
      <c r="I38" s="24" t="s">
        <v>14</v>
      </c>
      <c r="J38" s="23" t="s">
        <v>110</v>
      </c>
      <c r="K38" s="22">
        <f>SUM(K39)</f>
        <v>0</v>
      </c>
      <c r="L38" s="31">
        <f>SUM(L39)</f>
        <v>0</v>
      </c>
      <c r="M38" s="22">
        <f>SUM(M39)</f>
        <v>0</v>
      </c>
      <c r="N38" s="18"/>
      <c r="O38" s="20"/>
      <c r="P38" s="20"/>
      <c r="Q38" s="20"/>
      <c r="R38" s="20"/>
      <c r="S38" s="20"/>
      <c r="T38" s="20"/>
      <c r="U38" s="20"/>
      <c r="V38" s="19"/>
      <c r="W38" s="18"/>
      <c r="X38" s="18"/>
      <c r="Y38" s="18"/>
    </row>
    <row r="39" spans="1:25" ht="72.599999999999994" hidden="1" customHeight="1" x14ac:dyDescent="0.2">
      <c r="A39" s="25" t="s">
        <v>105</v>
      </c>
      <c r="B39" s="24" t="s">
        <v>8</v>
      </c>
      <c r="C39" s="24" t="s">
        <v>96</v>
      </c>
      <c r="D39" s="24" t="s">
        <v>5</v>
      </c>
      <c r="E39" s="24" t="s">
        <v>16</v>
      </c>
      <c r="F39" s="24" t="s">
        <v>109</v>
      </c>
      <c r="G39" s="24" t="s">
        <v>7</v>
      </c>
      <c r="H39" s="24" t="s">
        <v>51</v>
      </c>
      <c r="I39" s="24" t="s">
        <v>14</v>
      </c>
      <c r="J39" s="23" t="s">
        <v>108</v>
      </c>
      <c r="K39" s="30"/>
      <c r="L39" s="30"/>
      <c r="M39" s="30"/>
      <c r="N39" s="20"/>
      <c r="O39" s="20"/>
      <c r="P39" s="20"/>
      <c r="Q39" s="20"/>
      <c r="R39" s="20"/>
      <c r="S39" s="20"/>
      <c r="T39" s="20"/>
      <c r="U39" s="20"/>
      <c r="V39" s="19"/>
      <c r="W39" s="18"/>
      <c r="X39" s="18"/>
      <c r="Y39" s="18"/>
    </row>
    <row r="40" spans="1:25" ht="27" hidden="1" customHeight="1" x14ac:dyDescent="0.2">
      <c r="A40" s="25" t="s">
        <v>107</v>
      </c>
      <c r="B40" s="24" t="s">
        <v>57</v>
      </c>
      <c r="C40" s="24" t="s">
        <v>96</v>
      </c>
      <c r="D40" s="24" t="s">
        <v>102</v>
      </c>
      <c r="E40" s="24" t="s">
        <v>63</v>
      </c>
      <c r="F40" s="24" t="s">
        <v>57</v>
      </c>
      <c r="G40" s="24" t="s">
        <v>63</v>
      </c>
      <c r="H40" s="24" t="s">
        <v>51</v>
      </c>
      <c r="I40" s="24" t="s">
        <v>57</v>
      </c>
      <c r="J40" s="27" t="s">
        <v>106</v>
      </c>
      <c r="K40" s="26">
        <f>SUM(K41,K43)</f>
        <v>0</v>
      </c>
      <c r="L40" s="26">
        <f>SUM(L41,L43)</f>
        <v>0</v>
      </c>
      <c r="M40" s="26">
        <f>SUM(M41,M43)</f>
        <v>0</v>
      </c>
      <c r="N40" s="20"/>
      <c r="O40" s="20"/>
      <c r="P40" s="20"/>
      <c r="Q40" s="20"/>
      <c r="R40" s="20"/>
      <c r="S40" s="20"/>
      <c r="T40" s="20"/>
      <c r="U40" s="20"/>
      <c r="V40" s="19"/>
      <c r="W40" s="18"/>
      <c r="X40" s="18"/>
      <c r="Y40" s="18"/>
    </row>
    <row r="41" spans="1:25" ht="45.75" hidden="1" customHeight="1" x14ac:dyDescent="0.2">
      <c r="A41" s="25" t="s">
        <v>105</v>
      </c>
      <c r="B41" s="24" t="s">
        <v>2</v>
      </c>
      <c r="C41" s="24" t="s">
        <v>96</v>
      </c>
      <c r="D41" s="24" t="s">
        <v>102</v>
      </c>
      <c r="E41" s="24" t="s">
        <v>1</v>
      </c>
      <c r="F41" s="24" t="s">
        <v>101</v>
      </c>
      <c r="G41" s="24" t="s">
        <v>63</v>
      </c>
      <c r="H41" s="24" t="s">
        <v>51</v>
      </c>
      <c r="I41" s="24" t="s">
        <v>100</v>
      </c>
      <c r="J41" s="23" t="s">
        <v>104</v>
      </c>
      <c r="K41" s="22">
        <f>SUM(K42)</f>
        <v>0</v>
      </c>
      <c r="L41" s="22">
        <f>SUM(L42)</f>
        <v>0</v>
      </c>
      <c r="M41" s="22">
        <f>SUM(M42)</f>
        <v>0</v>
      </c>
      <c r="N41" s="20"/>
      <c r="O41" s="20"/>
      <c r="P41" s="20"/>
      <c r="Q41" s="20"/>
      <c r="R41" s="20"/>
      <c r="S41" s="20"/>
      <c r="T41" s="20"/>
      <c r="U41" s="20"/>
      <c r="V41" s="19"/>
      <c r="W41" s="18"/>
      <c r="X41" s="18"/>
      <c r="Y41" s="18"/>
    </row>
    <row r="42" spans="1:25" ht="56.25" hidden="1" customHeight="1" x14ac:dyDescent="0.2">
      <c r="A42" s="25" t="s">
        <v>103</v>
      </c>
      <c r="B42" s="24" t="s">
        <v>2</v>
      </c>
      <c r="C42" s="24" t="s">
        <v>96</v>
      </c>
      <c r="D42" s="24" t="s">
        <v>102</v>
      </c>
      <c r="E42" s="24" t="s">
        <v>1</v>
      </c>
      <c r="F42" s="24" t="s">
        <v>101</v>
      </c>
      <c r="G42" s="24" t="s">
        <v>7</v>
      </c>
      <c r="H42" s="24" t="s">
        <v>51</v>
      </c>
      <c r="I42" s="24" t="s">
        <v>100</v>
      </c>
      <c r="J42" s="23" t="s">
        <v>99</v>
      </c>
      <c r="K42" s="29">
        <v>0</v>
      </c>
      <c r="L42" s="29">
        <v>0</v>
      </c>
      <c r="M42" s="29">
        <v>0</v>
      </c>
      <c r="N42" s="20"/>
      <c r="O42" s="20"/>
      <c r="P42" s="20"/>
      <c r="Q42" s="20"/>
      <c r="R42" s="20"/>
      <c r="S42" s="20"/>
      <c r="T42" s="20"/>
      <c r="U42" s="20"/>
      <c r="V42" s="19"/>
      <c r="W42" s="18"/>
      <c r="X42" s="18"/>
      <c r="Y42" s="18"/>
    </row>
    <row r="43" spans="1:25" ht="27.75" hidden="1" customHeight="1" x14ac:dyDescent="0.2">
      <c r="A43" s="25" t="s">
        <v>61</v>
      </c>
      <c r="B43" s="24" t="s">
        <v>8</v>
      </c>
      <c r="C43" s="24" t="s">
        <v>96</v>
      </c>
      <c r="D43" s="24" t="s">
        <v>9</v>
      </c>
      <c r="E43" s="24" t="s">
        <v>10</v>
      </c>
      <c r="F43" s="24" t="s">
        <v>13</v>
      </c>
      <c r="G43" s="24" t="s">
        <v>63</v>
      </c>
      <c r="H43" s="24" t="s">
        <v>51</v>
      </c>
      <c r="I43" s="24" t="s">
        <v>94</v>
      </c>
      <c r="J43" s="23" t="s">
        <v>98</v>
      </c>
      <c r="K43" s="22">
        <f>SUM(K44)</f>
        <v>0</v>
      </c>
      <c r="L43" s="22">
        <f>SUM(L44)</f>
        <v>0</v>
      </c>
      <c r="M43" s="22">
        <f>SUM(M44)</f>
        <v>0</v>
      </c>
      <c r="N43" s="20"/>
      <c r="O43" s="20"/>
      <c r="P43" s="20"/>
      <c r="Q43" s="20"/>
      <c r="R43" s="20"/>
      <c r="S43" s="20"/>
      <c r="T43" s="20"/>
      <c r="U43" s="20"/>
      <c r="V43" s="19"/>
      <c r="W43" s="18"/>
      <c r="X43" s="18"/>
      <c r="Y43" s="18"/>
    </row>
    <row r="44" spans="1:25" ht="21" hidden="1" customHeight="1" x14ac:dyDescent="0.2">
      <c r="A44" s="25" t="s">
        <v>97</v>
      </c>
      <c r="B44" s="24" t="s">
        <v>8</v>
      </c>
      <c r="C44" s="24" t="s">
        <v>96</v>
      </c>
      <c r="D44" s="24" t="s">
        <v>9</v>
      </c>
      <c r="E44" s="24" t="s">
        <v>10</v>
      </c>
      <c r="F44" s="24" t="s">
        <v>95</v>
      </c>
      <c r="G44" s="24" t="s">
        <v>7</v>
      </c>
      <c r="H44" s="24" t="s">
        <v>51</v>
      </c>
      <c r="I44" s="24" t="s">
        <v>94</v>
      </c>
      <c r="J44" s="23" t="s">
        <v>93</v>
      </c>
      <c r="K44" s="22">
        <v>0</v>
      </c>
      <c r="L44" s="22">
        <v>0</v>
      </c>
      <c r="M44" s="22">
        <v>0</v>
      </c>
      <c r="N44" s="20"/>
      <c r="O44" s="20"/>
      <c r="P44" s="20"/>
      <c r="Q44" s="20"/>
      <c r="R44" s="20"/>
      <c r="S44" s="20"/>
      <c r="T44" s="20"/>
      <c r="U44" s="20"/>
      <c r="V44" s="19"/>
      <c r="W44" s="18"/>
      <c r="X44" s="18"/>
      <c r="Y44" s="18"/>
    </row>
    <row r="45" spans="1:25" ht="15" customHeight="1" x14ac:dyDescent="0.2">
      <c r="A45" s="25" t="s">
        <v>92</v>
      </c>
      <c r="B45" s="24" t="s">
        <v>57</v>
      </c>
      <c r="C45" s="24" t="s">
        <v>54</v>
      </c>
      <c r="D45" s="24" t="s">
        <v>63</v>
      </c>
      <c r="E45" s="24" t="s">
        <v>63</v>
      </c>
      <c r="F45" s="24" t="s">
        <v>57</v>
      </c>
      <c r="G45" s="24" t="s">
        <v>63</v>
      </c>
      <c r="H45" s="24" t="s">
        <v>51</v>
      </c>
      <c r="I45" s="24" t="s">
        <v>57</v>
      </c>
      <c r="J45" s="27" t="s">
        <v>91</v>
      </c>
      <c r="K45" s="21">
        <f>SUM(K46,K59)</f>
        <v>16914.240000000002</v>
      </c>
      <c r="L45" s="21">
        <f>SUM(L46,L59)</f>
        <v>5130.2</v>
      </c>
      <c r="M45" s="21">
        <f>SUM(M46,M59)</f>
        <v>5042.8700000000008</v>
      </c>
      <c r="N45" s="20"/>
      <c r="O45" s="20"/>
      <c r="P45" s="20"/>
      <c r="Q45" s="20"/>
      <c r="R45" s="20"/>
      <c r="S45" s="20"/>
      <c r="T45" s="20"/>
      <c r="U45" s="20"/>
      <c r="V45" s="19"/>
      <c r="W45" s="18"/>
      <c r="X45" s="18"/>
      <c r="Y45" s="18"/>
    </row>
    <row r="46" spans="1:25" ht="27.75" customHeight="1" x14ac:dyDescent="0.2">
      <c r="A46" s="25" t="s">
        <v>90</v>
      </c>
      <c r="B46" s="24" t="s">
        <v>57</v>
      </c>
      <c r="C46" s="24" t="s">
        <v>54</v>
      </c>
      <c r="D46" s="24" t="s">
        <v>10</v>
      </c>
      <c r="E46" s="24" t="s">
        <v>63</v>
      </c>
      <c r="F46" s="24" t="s">
        <v>57</v>
      </c>
      <c r="G46" s="24" t="s">
        <v>63</v>
      </c>
      <c r="H46" s="24" t="s">
        <v>51</v>
      </c>
      <c r="I46" s="24" t="s">
        <v>57</v>
      </c>
      <c r="J46" s="27" t="s">
        <v>89</v>
      </c>
      <c r="K46" s="21">
        <f>K47+K52+K57</f>
        <v>16914.240000000002</v>
      </c>
      <c r="L46" s="21">
        <f>SUM(L47,L50,L52,L57)</f>
        <v>5130.2</v>
      </c>
      <c r="M46" s="21">
        <f>SUM(M47,M50,M52,M57)</f>
        <v>5042.8700000000008</v>
      </c>
      <c r="N46" s="20"/>
      <c r="O46" s="20"/>
      <c r="P46" s="20"/>
      <c r="Q46" s="20"/>
      <c r="R46" s="20"/>
      <c r="S46" s="20"/>
      <c r="T46" s="20"/>
      <c r="U46" s="20"/>
      <c r="V46" s="19"/>
      <c r="W46" s="18"/>
      <c r="X46" s="18"/>
      <c r="Y46" s="18"/>
    </row>
    <row r="47" spans="1:25" ht="27.75" customHeight="1" x14ac:dyDescent="0.2">
      <c r="A47" s="25" t="s">
        <v>82</v>
      </c>
      <c r="B47" s="24" t="s">
        <v>57</v>
      </c>
      <c r="C47" s="24" t="s">
        <v>54</v>
      </c>
      <c r="D47" s="24" t="s">
        <v>10</v>
      </c>
      <c r="E47" s="24" t="s">
        <v>85</v>
      </c>
      <c r="F47" s="24" t="s">
        <v>57</v>
      </c>
      <c r="G47" s="24" t="s">
        <v>63</v>
      </c>
      <c r="H47" s="24" t="s">
        <v>51</v>
      </c>
      <c r="I47" s="24" t="s">
        <v>50</v>
      </c>
      <c r="J47" s="27" t="s">
        <v>88</v>
      </c>
      <c r="K47" s="26">
        <f t="shared" ref="K47:M48" si="2">SUM(K48)</f>
        <v>6878.1</v>
      </c>
      <c r="L47" s="26">
        <f t="shared" si="2"/>
        <v>4946.5</v>
      </c>
      <c r="M47" s="26">
        <f t="shared" si="2"/>
        <v>4841.6000000000004</v>
      </c>
      <c r="N47" s="20"/>
      <c r="O47" s="20"/>
      <c r="P47" s="20"/>
      <c r="Q47" s="20"/>
      <c r="R47" s="20"/>
      <c r="S47" s="20"/>
      <c r="T47" s="20"/>
      <c r="U47" s="20"/>
      <c r="V47" s="19"/>
      <c r="W47" s="18"/>
      <c r="X47" s="18"/>
      <c r="Y47" s="18"/>
    </row>
    <row r="48" spans="1:25" ht="20.65" customHeight="1" x14ac:dyDescent="0.2">
      <c r="A48" s="25" t="s">
        <v>79</v>
      </c>
      <c r="B48" s="24" t="s">
        <v>2</v>
      </c>
      <c r="C48" s="24" t="s">
        <v>54</v>
      </c>
      <c r="D48" s="24" t="s">
        <v>10</v>
      </c>
      <c r="E48" s="24" t="s">
        <v>85</v>
      </c>
      <c r="F48" s="24" t="s">
        <v>84</v>
      </c>
      <c r="G48" s="24" t="s">
        <v>63</v>
      </c>
      <c r="H48" s="24" t="s">
        <v>51</v>
      </c>
      <c r="I48" s="24" t="s">
        <v>50</v>
      </c>
      <c r="J48" s="23" t="s">
        <v>87</v>
      </c>
      <c r="K48" s="22">
        <f t="shared" si="2"/>
        <v>6878.1</v>
      </c>
      <c r="L48" s="22">
        <f t="shared" si="2"/>
        <v>4946.5</v>
      </c>
      <c r="M48" s="22">
        <f t="shared" si="2"/>
        <v>4841.6000000000004</v>
      </c>
      <c r="N48" s="20"/>
      <c r="O48" s="20"/>
      <c r="P48" s="20"/>
      <c r="Q48" s="20"/>
      <c r="R48" s="20"/>
      <c r="S48" s="20"/>
      <c r="T48" s="20"/>
      <c r="U48" s="20"/>
      <c r="V48" s="19"/>
      <c r="W48" s="18"/>
      <c r="X48" s="18"/>
      <c r="Y48" s="18"/>
    </row>
    <row r="49" spans="1:25" ht="30.2" customHeight="1" x14ac:dyDescent="0.2">
      <c r="A49" s="25" t="s">
        <v>86</v>
      </c>
      <c r="B49" s="24" t="s">
        <v>2</v>
      </c>
      <c r="C49" s="24" t="s">
        <v>54</v>
      </c>
      <c r="D49" s="24" t="s">
        <v>10</v>
      </c>
      <c r="E49" s="24" t="s">
        <v>85</v>
      </c>
      <c r="F49" s="24" t="s">
        <v>84</v>
      </c>
      <c r="G49" s="24" t="s">
        <v>7</v>
      </c>
      <c r="H49" s="24" t="s">
        <v>51</v>
      </c>
      <c r="I49" s="24" t="s">
        <v>50</v>
      </c>
      <c r="J49" s="23" t="s">
        <v>83</v>
      </c>
      <c r="K49" s="28">
        <v>6878.1</v>
      </c>
      <c r="L49" s="29">
        <v>4946.5</v>
      </c>
      <c r="M49" s="28">
        <v>4841.6000000000004</v>
      </c>
      <c r="N49" s="20"/>
      <c r="O49" s="20"/>
      <c r="P49" s="20"/>
      <c r="Q49" s="20"/>
      <c r="R49" s="20"/>
      <c r="S49" s="20"/>
      <c r="T49" s="20"/>
      <c r="U49" s="20"/>
      <c r="V49" s="19"/>
      <c r="W49" s="18"/>
      <c r="X49" s="18"/>
      <c r="Y49" s="18"/>
    </row>
    <row r="50" spans="1:25" ht="27.75" hidden="1" customHeight="1" x14ac:dyDescent="0.2">
      <c r="A50" s="25" t="s">
        <v>82</v>
      </c>
      <c r="B50" s="24" t="s">
        <v>57</v>
      </c>
      <c r="C50" s="24" t="s">
        <v>54</v>
      </c>
      <c r="D50" s="24" t="s">
        <v>10</v>
      </c>
      <c r="E50" s="24" t="s">
        <v>81</v>
      </c>
      <c r="F50" s="24" t="s">
        <v>57</v>
      </c>
      <c r="G50" s="24" t="s">
        <v>63</v>
      </c>
      <c r="H50" s="24" t="s">
        <v>51</v>
      </c>
      <c r="I50" s="24" t="s">
        <v>50</v>
      </c>
      <c r="J50" s="27" t="s">
        <v>80</v>
      </c>
      <c r="K50" s="26">
        <f>SUM(K51:K51)</f>
        <v>0</v>
      </c>
      <c r="L50" s="26">
        <f>SUM(L51:L51)</f>
        <v>0</v>
      </c>
      <c r="M50" s="26">
        <f>SUM(M51:M51)</f>
        <v>0</v>
      </c>
      <c r="N50" s="20"/>
      <c r="O50" s="20"/>
      <c r="P50" s="20"/>
      <c r="Q50" s="20"/>
      <c r="R50" s="20"/>
      <c r="S50" s="20"/>
      <c r="T50" s="20"/>
      <c r="U50" s="20"/>
      <c r="V50" s="19"/>
      <c r="W50" s="18"/>
      <c r="X50" s="18"/>
      <c r="Y50" s="18"/>
    </row>
    <row r="51" spans="1:25" ht="26.45" hidden="1" customHeight="1" x14ac:dyDescent="0.2">
      <c r="A51" s="25" t="s">
        <v>79</v>
      </c>
      <c r="B51" s="24" t="s">
        <v>2</v>
      </c>
      <c r="C51" s="24" t="s">
        <v>54</v>
      </c>
      <c r="D51" s="24" t="s">
        <v>10</v>
      </c>
      <c r="E51" s="24" t="s">
        <v>77</v>
      </c>
      <c r="F51" s="24" t="s">
        <v>12</v>
      </c>
      <c r="G51" s="24" t="s">
        <v>7</v>
      </c>
      <c r="H51" s="24" t="s">
        <v>51</v>
      </c>
      <c r="I51" s="24" t="s">
        <v>50</v>
      </c>
      <c r="J51" s="23" t="s">
        <v>78</v>
      </c>
      <c r="K51" s="22">
        <v>0</v>
      </c>
      <c r="L51" s="22">
        <v>0</v>
      </c>
      <c r="M51" s="22">
        <v>0</v>
      </c>
      <c r="N51" s="20"/>
      <c r="O51" s="20"/>
      <c r="P51" s="20"/>
      <c r="Q51" s="20"/>
      <c r="R51" s="20"/>
      <c r="S51" s="20"/>
      <c r="T51" s="20"/>
      <c r="U51" s="20"/>
      <c r="V51" s="19"/>
      <c r="W51" s="18"/>
      <c r="X51" s="18"/>
      <c r="Y51" s="18"/>
    </row>
    <row r="52" spans="1:25" ht="27" customHeight="1" x14ac:dyDescent="0.2">
      <c r="A52" s="25" t="s">
        <v>77</v>
      </c>
      <c r="B52" s="24" t="s">
        <v>57</v>
      </c>
      <c r="C52" s="24" t="s">
        <v>54</v>
      </c>
      <c r="D52" s="24" t="s">
        <v>10</v>
      </c>
      <c r="E52" s="24" t="s">
        <v>73</v>
      </c>
      <c r="F52" s="24" t="s">
        <v>57</v>
      </c>
      <c r="G52" s="24" t="s">
        <v>63</v>
      </c>
      <c r="H52" s="24" t="s">
        <v>51</v>
      </c>
      <c r="I52" s="24" t="s">
        <v>50</v>
      </c>
      <c r="J52" s="27" t="s">
        <v>76</v>
      </c>
      <c r="K52" s="26">
        <f>SUM(K53,K55)</f>
        <v>162.13999999999999</v>
      </c>
      <c r="L52" s="26">
        <f>SUM(L53,L55)</f>
        <v>183.7</v>
      </c>
      <c r="M52" s="26">
        <f>SUM(M53,M55)</f>
        <v>201.26999999999998</v>
      </c>
      <c r="N52" s="20"/>
      <c r="O52" s="20"/>
      <c r="P52" s="20"/>
      <c r="Q52" s="20"/>
      <c r="R52" s="20"/>
      <c r="S52" s="20"/>
      <c r="T52" s="20"/>
      <c r="U52" s="20"/>
      <c r="V52" s="19"/>
      <c r="W52" s="18"/>
      <c r="X52" s="18"/>
      <c r="Y52" s="18"/>
    </row>
    <row r="53" spans="1:25" ht="27" customHeight="1" x14ac:dyDescent="0.2">
      <c r="A53" s="25" t="s">
        <v>73</v>
      </c>
      <c r="B53" s="24" t="s">
        <v>2</v>
      </c>
      <c r="C53" s="24" t="s">
        <v>54</v>
      </c>
      <c r="D53" s="24" t="s">
        <v>10</v>
      </c>
      <c r="E53" s="24" t="s">
        <v>73</v>
      </c>
      <c r="F53" s="24" t="s">
        <v>72</v>
      </c>
      <c r="G53" s="24" t="s">
        <v>63</v>
      </c>
      <c r="H53" s="24" t="s">
        <v>51</v>
      </c>
      <c r="I53" s="24" t="s">
        <v>50</v>
      </c>
      <c r="J53" s="23" t="s">
        <v>75</v>
      </c>
      <c r="K53" s="22">
        <f>SUM(K54)</f>
        <v>0.1</v>
      </c>
      <c r="L53" s="22">
        <f>SUM(L54)</f>
        <v>0.1</v>
      </c>
      <c r="M53" s="22">
        <f>SUM(M54)</f>
        <v>0.1</v>
      </c>
      <c r="N53" s="20"/>
      <c r="O53" s="20"/>
      <c r="P53" s="20"/>
      <c r="Q53" s="20"/>
      <c r="R53" s="20"/>
      <c r="S53" s="20"/>
      <c r="T53" s="20"/>
      <c r="U53" s="20"/>
      <c r="V53" s="19"/>
      <c r="W53" s="18"/>
      <c r="X53" s="18"/>
      <c r="Y53" s="18"/>
    </row>
    <row r="54" spans="1:25" ht="27" customHeight="1" x14ac:dyDescent="0.2">
      <c r="A54" s="25" t="s">
        <v>74</v>
      </c>
      <c r="B54" s="24" t="s">
        <v>2</v>
      </c>
      <c r="C54" s="24" t="s">
        <v>54</v>
      </c>
      <c r="D54" s="24" t="s">
        <v>10</v>
      </c>
      <c r="E54" s="24" t="s">
        <v>73</v>
      </c>
      <c r="F54" s="24" t="s">
        <v>72</v>
      </c>
      <c r="G54" s="24" t="s">
        <v>7</v>
      </c>
      <c r="H54" s="24" t="s">
        <v>51</v>
      </c>
      <c r="I54" s="24" t="s">
        <v>50</v>
      </c>
      <c r="J54" s="23" t="s">
        <v>71</v>
      </c>
      <c r="K54" s="28">
        <v>0.1</v>
      </c>
      <c r="L54" s="28">
        <v>0.1</v>
      </c>
      <c r="M54" s="28">
        <v>0.1</v>
      </c>
      <c r="N54" s="20"/>
      <c r="O54" s="20"/>
      <c r="P54" s="20"/>
      <c r="Q54" s="20"/>
      <c r="R54" s="20"/>
      <c r="S54" s="20"/>
      <c r="T54" s="20"/>
      <c r="U54" s="20"/>
      <c r="V54" s="19"/>
      <c r="W54" s="18"/>
      <c r="X54" s="18"/>
      <c r="Y54" s="18"/>
    </row>
    <row r="55" spans="1:25" ht="28.5" customHeight="1" x14ac:dyDescent="0.2">
      <c r="A55" s="25" t="s">
        <v>70</v>
      </c>
      <c r="B55" s="24" t="s">
        <v>2</v>
      </c>
      <c r="C55" s="24" t="s">
        <v>54</v>
      </c>
      <c r="D55" s="24" t="s">
        <v>10</v>
      </c>
      <c r="E55" s="24" t="s">
        <v>62</v>
      </c>
      <c r="F55" s="24" t="s">
        <v>67</v>
      </c>
      <c r="G55" s="24" t="s">
        <v>63</v>
      </c>
      <c r="H55" s="24" t="s">
        <v>51</v>
      </c>
      <c r="I55" s="24" t="s">
        <v>50</v>
      </c>
      <c r="J55" s="23" t="s">
        <v>69</v>
      </c>
      <c r="K55" s="22">
        <f>SUM(K56)</f>
        <v>162.04</v>
      </c>
      <c r="L55" s="22">
        <f>SUM(L56)</f>
        <v>183.6</v>
      </c>
      <c r="M55" s="22">
        <f>SUM(M56)</f>
        <v>201.17</v>
      </c>
      <c r="N55" s="20"/>
      <c r="O55" s="20"/>
      <c r="P55" s="20"/>
      <c r="Q55" s="20"/>
      <c r="R55" s="20"/>
      <c r="S55" s="20"/>
      <c r="T55" s="20"/>
      <c r="U55" s="20"/>
      <c r="V55" s="19"/>
      <c r="W55" s="18"/>
      <c r="X55" s="18"/>
      <c r="Y55" s="18"/>
    </row>
    <row r="56" spans="1:25" ht="41.25" customHeight="1" x14ac:dyDescent="0.2">
      <c r="A56" s="25" t="s">
        <v>68</v>
      </c>
      <c r="B56" s="24" t="s">
        <v>2</v>
      </c>
      <c r="C56" s="24" t="s">
        <v>54</v>
      </c>
      <c r="D56" s="24" t="s">
        <v>10</v>
      </c>
      <c r="E56" s="24" t="s">
        <v>62</v>
      </c>
      <c r="F56" s="24" t="s">
        <v>67</v>
      </c>
      <c r="G56" s="24" t="s">
        <v>7</v>
      </c>
      <c r="H56" s="24" t="s">
        <v>51</v>
      </c>
      <c r="I56" s="24" t="s">
        <v>50</v>
      </c>
      <c r="J56" s="23" t="s">
        <v>66</v>
      </c>
      <c r="K56" s="29">
        <v>162.04</v>
      </c>
      <c r="L56" s="28">
        <v>183.6</v>
      </c>
      <c r="M56" s="28">
        <v>201.17</v>
      </c>
      <c r="N56" s="20"/>
      <c r="O56" s="20"/>
      <c r="P56" s="20"/>
      <c r="Q56" s="20"/>
      <c r="R56" s="20"/>
      <c r="S56" s="20"/>
      <c r="T56" s="20"/>
      <c r="U56" s="20"/>
      <c r="V56" s="19"/>
      <c r="W56" s="18"/>
      <c r="X56" s="18"/>
      <c r="Y56" s="18"/>
    </row>
    <row r="57" spans="1:25" ht="15" customHeight="1" x14ac:dyDescent="0.2">
      <c r="A57" s="25" t="s">
        <v>65</v>
      </c>
      <c r="B57" s="24" t="s">
        <v>57</v>
      </c>
      <c r="C57" s="24" t="s">
        <v>54</v>
      </c>
      <c r="D57" s="24" t="s">
        <v>10</v>
      </c>
      <c r="E57" s="24" t="s">
        <v>64</v>
      </c>
      <c r="F57" s="24" t="s">
        <v>57</v>
      </c>
      <c r="G57" s="24" t="s">
        <v>63</v>
      </c>
      <c r="H57" s="24" t="s">
        <v>51</v>
      </c>
      <c r="I57" s="24" t="s">
        <v>50</v>
      </c>
      <c r="J57" s="27" t="s">
        <v>3</v>
      </c>
      <c r="K57" s="26">
        <f>SUM(K58)</f>
        <v>9874</v>
      </c>
      <c r="L57" s="26">
        <f>SUM(L58)</f>
        <v>0</v>
      </c>
      <c r="M57" s="26">
        <f>SUM(M58)</f>
        <v>0</v>
      </c>
      <c r="N57" s="20"/>
      <c r="O57" s="20"/>
      <c r="P57" s="20"/>
      <c r="Q57" s="20"/>
      <c r="R57" s="20"/>
      <c r="S57" s="20"/>
      <c r="T57" s="20"/>
      <c r="U57" s="20"/>
      <c r="V57" s="19"/>
      <c r="W57" s="18"/>
      <c r="X57" s="18"/>
      <c r="Y57" s="18"/>
    </row>
    <row r="58" spans="1:25" ht="33.4" customHeight="1" x14ac:dyDescent="0.2">
      <c r="A58" s="25" t="s">
        <v>62</v>
      </c>
      <c r="B58" s="24" t="s">
        <v>2</v>
      </c>
      <c r="C58" s="24" t="s">
        <v>54</v>
      </c>
      <c r="D58" s="24" t="s">
        <v>10</v>
      </c>
      <c r="E58" s="24" t="s">
        <v>61</v>
      </c>
      <c r="F58" s="24" t="s">
        <v>60</v>
      </c>
      <c r="G58" s="24" t="s">
        <v>7</v>
      </c>
      <c r="H58" s="24" t="s">
        <v>51</v>
      </c>
      <c r="I58" s="24" t="s">
        <v>50</v>
      </c>
      <c r="J58" s="23" t="s">
        <v>59</v>
      </c>
      <c r="K58" s="22">
        <v>9874</v>
      </c>
      <c r="L58" s="22">
        <v>0</v>
      </c>
      <c r="M58" s="22">
        <v>0</v>
      </c>
      <c r="N58" s="20"/>
      <c r="O58" s="20"/>
      <c r="P58" s="20"/>
      <c r="Q58" s="20"/>
      <c r="R58" s="20"/>
      <c r="S58" s="20"/>
      <c r="T58" s="20"/>
      <c r="U58" s="20"/>
      <c r="V58" s="19"/>
      <c r="W58" s="18"/>
      <c r="X58" s="18"/>
      <c r="Y58" s="18"/>
    </row>
    <row r="59" spans="1:25" ht="18.600000000000001" hidden="1" customHeight="1" x14ac:dyDescent="0.2">
      <c r="A59" s="25" t="s">
        <v>58</v>
      </c>
      <c r="B59" s="24" t="s">
        <v>8</v>
      </c>
      <c r="C59" s="24" t="s">
        <v>54</v>
      </c>
      <c r="D59" s="24" t="s">
        <v>53</v>
      </c>
      <c r="E59" s="24" t="s">
        <v>17</v>
      </c>
      <c r="F59" s="24" t="s">
        <v>57</v>
      </c>
      <c r="G59" s="24" t="s">
        <v>7</v>
      </c>
      <c r="H59" s="24" t="s">
        <v>51</v>
      </c>
      <c r="I59" s="24" t="s">
        <v>57</v>
      </c>
      <c r="J59" s="27" t="s">
        <v>56</v>
      </c>
      <c r="K59" s="26">
        <f>SUM(K60)</f>
        <v>0</v>
      </c>
      <c r="L59" s="26">
        <f>SUM(L60)</f>
        <v>0</v>
      </c>
      <c r="M59" s="26">
        <f>SUM(M60)</f>
        <v>0</v>
      </c>
      <c r="N59" s="20"/>
      <c r="O59" s="20"/>
      <c r="P59" s="20"/>
      <c r="Q59" s="20"/>
      <c r="R59" s="20"/>
      <c r="S59" s="20"/>
      <c r="T59" s="20"/>
      <c r="U59" s="20"/>
      <c r="V59" s="19"/>
      <c r="W59" s="18"/>
      <c r="X59" s="18"/>
      <c r="Y59" s="18"/>
    </row>
    <row r="60" spans="1:25" ht="27.75" hidden="1" customHeight="1" x14ac:dyDescent="0.2">
      <c r="A60" s="25" t="s">
        <v>55</v>
      </c>
      <c r="B60" s="24" t="s">
        <v>8</v>
      </c>
      <c r="C60" s="24" t="s">
        <v>54</v>
      </c>
      <c r="D60" s="24" t="s">
        <v>53</v>
      </c>
      <c r="E60" s="24" t="s">
        <v>17</v>
      </c>
      <c r="F60" s="24" t="s">
        <v>52</v>
      </c>
      <c r="G60" s="24" t="s">
        <v>7</v>
      </c>
      <c r="H60" s="24" t="s">
        <v>51</v>
      </c>
      <c r="I60" s="24" t="s">
        <v>50</v>
      </c>
      <c r="J60" s="23" t="s">
        <v>49</v>
      </c>
      <c r="K60" s="22"/>
      <c r="L60" s="22"/>
      <c r="M60" s="22"/>
      <c r="N60" s="20"/>
      <c r="O60" s="20"/>
      <c r="P60" s="20"/>
      <c r="Q60" s="20"/>
      <c r="R60" s="20"/>
      <c r="S60" s="20"/>
      <c r="T60" s="20"/>
      <c r="U60" s="20"/>
      <c r="V60" s="19"/>
      <c r="W60" s="18"/>
      <c r="X60" s="18"/>
      <c r="Y60" s="18"/>
    </row>
    <row r="61" spans="1:25" ht="23.25" customHeight="1" x14ac:dyDescent="0.2">
      <c r="A61" s="80" t="s">
        <v>48</v>
      </c>
      <c r="B61" s="81"/>
      <c r="C61" s="81"/>
      <c r="D61" s="81"/>
      <c r="E61" s="81"/>
      <c r="F61" s="81"/>
      <c r="G61" s="81"/>
      <c r="H61" s="81"/>
      <c r="I61" s="81"/>
      <c r="J61" s="82"/>
      <c r="K61" s="21">
        <f>K10+K45</f>
        <v>21081.54</v>
      </c>
      <c r="L61" s="21">
        <f>L10+L45</f>
        <v>9623.7000000000007</v>
      </c>
      <c r="M61" s="21">
        <f>M10+M45</f>
        <v>9639.1700000000019</v>
      </c>
      <c r="N61" s="20"/>
      <c r="O61" s="20"/>
      <c r="P61" s="20"/>
      <c r="Q61" s="20"/>
      <c r="R61" s="20"/>
      <c r="S61" s="20"/>
      <c r="T61" s="20"/>
      <c r="U61" s="20"/>
      <c r="V61" s="19"/>
      <c r="W61" s="18"/>
      <c r="X61" s="18"/>
      <c r="Y61" s="18"/>
    </row>
  </sheetData>
  <mergeCells count="9">
    <mergeCell ref="K2:M2"/>
    <mergeCell ref="A61:J61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4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5"/>
  <sheetViews>
    <sheetView topLeftCell="A109" workbookViewId="0">
      <selection activeCell="H126" sqref="A125:H126"/>
    </sheetView>
  </sheetViews>
  <sheetFormatPr defaultRowHeight="12.75" x14ac:dyDescent="0.2"/>
  <cols>
    <col min="1" max="1" width="39.5703125" style="44" customWidth="1"/>
    <col min="2" max="2" width="9" style="44" customWidth="1"/>
    <col min="3" max="3" width="10.140625" style="44" customWidth="1"/>
    <col min="4" max="4" width="9.7109375" style="44" customWidth="1"/>
    <col min="5" max="5" width="9" style="44" customWidth="1"/>
    <col min="6" max="7" width="15.85546875" style="44" customWidth="1"/>
    <col min="8" max="8" width="23" style="44" customWidth="1"/>
    <col min="9" max="16384" width="9.140625" style="44"/>
  </cols>
  <sheetData>
    <row r="1" spans="1:8" ht="11.25" customHeight="1" x14ac:dyDescent="0.2">
      <c r="A1" s="45"/>
      <c r="B1" s="45"/>
      <c r="C1" s="45"/>
      <c r="D1" s="45"/>
      <c r="E1" s="45"/>
      <c r="F1" s="45"/>
      <c r="G1" s="94" t="s">
        <v>284</v>
      </c>
      <c r="H1" s="94"/>
    </row>
    <row r="2" spans="1:8" ht="11.25" customHeight="1" x14ac:dyDescent="0.2">
      <c r="A2" s="45"/>
      <c r="B2" s="45"/>
      <c r="C2" s="45"/>
      <c r="D2" s="45"/>
      <c r="E2" s="45"/>
      <c r="F2" s="45"/>
      <c r="G2" s="95" t="s">
        <v>294</v>
      </c>
      <c r="H2" s="96"/>
    </row>
    <row r="3" spans="1:8" ht="11.25" customHeight="1" x14ac:dyDescent="0.2">
      <c r="A3" s="62"/>
      <c r="B3" s="62"/>
      <c r="C3" s="62"/>
      <c r="D3" s="62"/>
      <c r="E3" s="62"/>
      <c r="F3" s="62"/>
      <c r="G3" s="96"/>
      <c r="H3" s="96"/>
    </row>
    <row r="4" spans="1:8" ht="11.25" customHeight="1" x14ac:dyDescent="0.2">
      <c r="A4" s="45"/>
      <c r="B4" s="45"/>
      <c r="C4" s="45"/>
      <c r="D4" s="45"/>
      <c r="E4" s="45"/>
      <c r="F4" s="45"/>
      <c r="G4" s="94" t="s">
        <v>283</v>
      </c>
      <c r="H4" s="94"/>
    </row>
    <row r="5" spans="1:8" ht="0.75" customHeight="1" x14ac:dyDescent="0.2">
      <c r="A5" s="61"/>
      <c r="B5" s="61"/>
      <c r="C5" s="61"/>
      <c r="D5" s="61"/>
      <c r="E5" s="61"/>
      <c r="F5" s="61"/>
      <c r="G5" s="61"/>
      <c r="H5" s="61"/>
    </row>
    <row r="6" spans="1:8" ht="15" customHeight="1" x14ac:dyDescent="0.2">
      <c r="A6" s="91" t="s">
        <v>282</v>
      </c>
      <c r="B6" s="91"/>
      <c r="C6" s="91"/>
      <c r="D6" s="91"/>
      <c r="E6" s="91"/>
      <c r="F6" s="91"/>
      <c r="G6" s="91"/>
      <c r="H6" s="91"/>
    </row>
    <row r="7" spans="1:8" ht="26.25" customHeight="1" x14ac:dyDescent="0.2">
      <c r="A7" s="91" t="s">
        <v>281</v>
      </c>
      <c r="B7" s="91"/>
      <c r="C7" s="91"/>
      <c r="D7" s="91"/>
      <c r="E7" s="91"/>
      <c r="F7" s="91"/>
      <c r="G7" s="91"/>
      <c r="H7" s="91"/>
    </row>
    <row r="8" spans="1:8" ht="14.25" customHeight="1" thickBot="1" x14ac:dyDescent="0.25">
      <c r="A8" s="92" t="s">
        <v>280</v>
      </c>
      <c r="B8" s="92"/>
      <c r="C8" s="92"/>
      <c r="D8" s="92"/>
      <c r="E8" s="92"/>
      <c r="F8" s="92"/>
      <c r="G8" s="92"/>
      <c r="H8" s="92"/>
    </row>
    <row r="9" spans="1:8" ht="13.5" customHeight="1" thickBot="1" x14ac:dyDescent="0.25">
      <c r="A9" s="93" t="s">
        <v>279</v>
      </c>
      <c r="B9" s="93" t="s">
        <v>278</v>
      </c>
      <c r="C9" s="93" t="s">
        <v>277</v>
      </c>
      <c r="D9" s="93" t="s">
        <v>276</v>
      </c>
      <c r="E9" s="93" t="s">
        <v>275</v>
      </c>
      <c r="F9" s="60" t="s">
        <v>18</v>
      </c>
      <c r="G9" s="60" t="s">
        <v>18</v>
      </c>
      <c r="H9" s="60" t="s">
        <v>18</v>
      </c>
    </row>
    <row r="10" spans="1:8" ht="13.5" customHeight="1" thickBot="1" x14ac:dyDescent="0.25">
      <c r="A10" s="93"/>
      <c r="B10" s="93"/>
      <c r="C10" s="93"/>
      <c r="D10" s="93"/>
      <c r="E10" s="93"/>
      <c r="F10" s="59" t="s">
        <v>19</v>
      </c>
      <c r="G10" s="59" t="s">
        <v>20</v>
      </c>
      <c r="H10" s="59" t="s">
        <v>21</v>
      </c>
    </row>
    <row r="11" spans="1:8" ht="15" customHeight="1" thickBot="1" x14ac:dyDescent="0.25">
      <c r="A11" s="58">
        <v>1</v>
      </c>
      <c r="B11" s="57">
        <v>2</v>
      </c>
      <c r="C11" s="57">
        <v>3</v>
      </c>
      <c r="D11" s="57">
        <v>4</v>
      </c>
      <c r="E11" s="57">
        <v>5</v>
      </c>
      <c r="F11" s="56">
        <v>6</v>
      </c>
      <c r="G11" s="56">
        <v>7</v>
      </c>
      <c r="H11" s="56">
        <v>8</v>
      </c>
    </row>
    <row r="12" spans="1:8" ht="15" customHeight="1" x14ac:dyDescent="0.2">
      <c r="A12" s="55" t="s">
        <v>274</v>
      </c>
      <c r="B12" s="54" t="s">
        <v>0</v>
      </c>
      <c r="C12" s="54"/>
      <c r="D12" s="54"/>
      <c r="E12" s="54"/>
      <c r="F12" s="53">
        <v>5321896</v>
      </c>
      <c r="G12" s="53">
        <v>4753100</v>
      </c>
      <c r="H12" s="52">
        <v>4188000</v>
      </c>
    </row>
    <row r="13" spans="1:8" ht="34.5" customHeight="1" x14ac:dyDescent="0.2">
      <c r="A13" s="51" t="s">
        <v>273</v>
      </c>
      <c r="B13" s="50" t="s">
        <v>0</v>
      </c>
      <c r="C13" s="50" t="s">
        <v>10</v>
      </c>
      <c r="D13" s="50"/>
      <c r="E13" s="50"/>
      <c r="F13" s="49">
        <v>1138252</v>
      </c>
      <c r="G13" s="49">
        <v>1088109</v>
      </c>
      <c r="H13" s="48">
        <v>1088109</v>
      </c>
    </row>
    <row r="14" spans="1:8" ht="15" customHeight="1" x14ac:dyDescent="0.2">
      <c r="A14" s="51" t="s">
        <v>186</v>
      </c>
      <c r="B14" s="50" t="s">
        <v>0</v>
      </c>
      <c r="C14" s="50" t="s">
        <v>10</v>
      </c>
      <c r="D14" s="50" t="s">
        <v>185</v>
      </c>
      <c r="E14" s="50"/>
      <c r="F14" s="49">
        <v>1138252</v>
      </c>
      <c r="G14" s="49">
        <v>1088109</v>
      </c>
      <c r="H14" s="48">
        <v>1088109</v>
      </c>
    </row>
    <row r="15" spans="1:8" ht="15" customHeight="1" x14ac:dyDescent="0.2">
      <c r="A15" s="51" t="s">
        <v>272</v>
      </c>
      <c r="B15" s="50" t="s">
        <v>0</v>
      </c>
      <c r="C15" s="50" t="s">
        <v>10</v>
      </c>
      <c r="D15" s="50" t="s">
        <v>271</v>
      </c>
      <c r="E15" s="50"/>
      <c r="F15" s="49">
        <v>1138252</v>
      </c>
      <c r="G15" s="49">
        <v>1088109</v>
      </c>
      <c r="H15" s="48">
        <v>1088109</v>
      </c>
    </row>
    <row r="16" spans="1:8" ht="57" customHeight="1" x14ac:dyDescent="0.2">
      <c r="A16" s="51" t="s">
        <v>203</v>
      </c>
      <c r="B16" s="50" t="s">
        <v>0</v>
      </c>
      <c r="C16" s="50" t="s">
        <v>10</v>
      </c>
      <c r="D16" s="50" t="s">
        <v>271</v>
      </c>
      <c r="E16" s="50" t="s">
        <v>202</v>
      </c>
      <c r="F16" s="49">
        <v>1138252</v>
      </c>
      <c r="G16" s="49">
        <v>1088109</v>
      </c>
      <c r="H16" s="48">
        <v>1088109</v>
      </c>
    </row>
    <row r="17" spans="1:8" ht="23.25" customHeight="1" x14ac:dyDescent="0.2">
      <c r="A17" s="51" t="s">
        <v>242</v>
      </c>
      <c r="B17" s="50" t="s">
        <v>0</v>
      </c>
      <c r="C17" s="50" t="s">
        <v>10</v>
      </c>
      <c r="D17" s="50" t="s">
        <v>271</v>
      </c>
      <c r="E17" s="50" t="s">
        <v>14</v>
      </c>
      <c r="F17" s="49">
        <v>1138252</v>
      </c>
      <c r="G17" s="49">
        <v>1088109</v>
      </c>
      <c r="H17" s="48">
        <v>1088109</v>
      </c>
    </row>
    <row r="18" spans="1:8" ht="45.75" customHeight="1" x14ac:dyDescent="0.2">
      <c r="A18" s="51" t="s">
        <v>270</v>
      </c>
      <c r="B18" s="50" t="s">
        <v>0</v>
      </c>
      <c r="C18" s="50" t="s">
        <v>15</v>
      </c>
      <c r="D18" s="50"/>
      <c r="E18" s="50"/>
      <c r="F18" s="49">
        <v>3937844</v>
      </c>
      <c r="G18" s="49">
        <v>3598191</v>
      </c>
      <c r="H18" s="48">
        <v>3033091</v>
      </c>
    </row>
    <row r="19" spans="1:8" ht="15" customHeight="1" x14ac:dyDescent="0.2">
      <c r="A19" s="51" t="s">
        <v>186</v>
      </c>
      <c r="B19" s="50" t="s">
        <v>0</v>
      </c>
      <c r="C19" s="50" t="s">
        <v>15</v>
      </c>
      <c r="D19" s="50" t="s">
        <v>185</v>
      </c>
      <c r="E19" s="50"/>
      <c r="F19" s="49">
        <v>3937844</v>
      </c>
      <c r="G19" s="49">
        <v>3598191</v>
      </c>
      <c r="H19" s="48">
        <v>3033091</v>
      </c>
    </row>
    <row r="20" spans="1:8" ht="23.25" customHeight="1" x14ac:dyDescent="0.2">
      <c r="A20" s="51" t="s">
        <v>269</v>
      </c>
      <c r="B20" s="50" t="s">
        <v>0</v>
      </c>
      <c r="C20" s="50" t="s">
        <v>15</v>
      </c>
      <c r="D20" s="50" t="s">
        <v>268</v>
      </c>
      <c r="E20" s="50"/>
      <c r="F20" s="49">
        <v>2971491</v>
      </c>
      <c r="G20" s="49">
        <v>2921491</v>
      </c>
      <c r="H20" s="48">
        <v>2921491</v>
      </c>
    </row>
    <row r="21" spans="1:8" ht="57" customHeight="1" x14ac:dyDescent="0.2">
      <c r="A21" s="51" t="s">
        <v>203</v>
      </c>
      <c r="B21" s="50" t="s">
        <v>0</v>
      </c>
      <c r="C21" s="50" t="s">
        <v>15</v>
      </c>
      <c r="D21" s="50" t="s">
        <v>268</v>
      </c>
      <c r="E21" s="50" t="s">
        <v>202</v>
      </c>
      <c r="F21" s="49">
        <v>2971491</v>
      </c>
      <c r="G21" s="49">
        <v>2921491</v>
      </c>
      <c r="H21" s="48">
        <v>2921491</v>
      </c>
    </row>
    <row r="22" spans="1:8" ht="23.25" customHeight="1" x14ac:dyDescent="0.2">
      <c r="A22" s="51" t="s">
        <v>242</v>
      </c>
      <c r="B22" s="50" t="s">
        <v>0</v>
      </c>
      <c r="C22" s="50" t="s">
        <v>15</v>
      </c>
      <c r="D22" s="50" t="s">
        <v>268</v>
      </c>
      <c r="E22" s="50" t="s">
        <v>14</v>
      </c>
      <c r="F22" s="49">
        <v>2971491</v>
      </c>
      <c r="G22" s="49">
        <v>2921491</v>
      </c>
      <c r="H22" s="48">
        <v>2921491</v>
      </c>
    </row>
    <row r="23" spans="1:8" ht="23.25" customHeight="1" x14ac:dyDescent="0.2">
      <c r="A23" s="51" t="s">
        <v>267</v>
      </c>
      <c r="B23" s="50" t="s">
        <v>0</v>
      </c>
      <c r="C23" s="50" t="s">
        <v>15</v>
      </c>
      <c r="D23" s="50" t="s">
        <v>266</v>
      </c>
      <c r="E23" s="50"/>
      <c r="F23" s="49">
        <v>966253</v>
      </c>
      <c r="G23" s="49">
        <v>676600</v>
      </c>
      <c r="H23" s="48">
        <v>111500</v>
      </c>
    </row>
    <row r="24" spans="1:8" ht="23.25" customHeight="1" x14ac:dyDescent="0.2">
      <c r="A24" s="51" t="s">
        <v>200</v>
      </c>
      <c r="B24" s="50" t="s">
        <v>0</v>
      </c>
      <c r="C24" s="50" t="s">
        <v>15</v>
      </c>
      <c r="D24" s="50" t="s">
        <v>266</v>
      </c>
      <c r="E24" s="50" t="s">
        <v>199</v>
      </c>
      <c r="F24" s="49">
        <v>954753</v>
      </c>
      <c r="G24" s="49">
        <v>665100</v>
      </c>
      <c r="H24" s="48">
        <v>100000</v>
      </c>
    </row>
    <row r="25" spans="1:8" ht="34.5" customHeight="1" x14ac:dyDescent="0.2">
      <c r="A25" s="51" t="s">
        <v>198</v>
      </c>
      <c r="B25" s="50" t="s">
        <v>0</v>
      </c>
      <c r="C25" s="50" t="s">
        <v>15</v>
      </c>
      <c r="D25" s="50" t="s">
        <v>266</v>
      </c>
      <c r="E25" s="50" t="s">
        <v>196</v>
      </c>
      <c r="F25" s="49">
        <v>954753</v>
      </c>
      <c r="G25" s="49">
        <v>665100</v>
      </c>
      <c r="H25" s="48">
        <v>100000</v>
      </c>
    </row>
    <row r="26" spans="1:8" ht="15" customHeight="1" x14ac:dyDescent="0.2">
      <c r="A26" s="51" t="s">
        <v>208</v>
      </c>
      <c r="B26" s="50" t="s">
        <v>0</v>
      </c>
      <c r="C26" s="50" t="s">
        <v>15</v>
      </c>
      <c r="D26" s="50" t="s">
        <v>266</v>
      </c>
      <c r="E26" s="50" t="s">
        <v>8</v>
      </c>
      <c r="F26" s="49">
        <v>11500</v>
      </c>
      <c r="G26" s="49">
        <v>11500</v>
      </c>
      <c r="H26" s="48">
        <v>11500</v>
      </c>
    </row>
    <row r="27" spans="1:8" ht="15" customHeight="1" x14ac:dyDescent="0.2">
      <c r="A27" s="51" t="s">
        <v>207</v>
      </c>
      <c r="B27" s="50" t="s">
        <v>0</v>
      </c>
      <c r="C27" s="50" t="s">
        <v>15</v>
      </c>
      <c r="D27" s="50" t="s">
        <v>266</v>
      </c>
      <c r="E27" s="50" t="s">
        <v>205</v>
      </c>
      <c r="F27" s="49">
        <v>11500</v>
      </c>
      <c r="G27" s="49">
        <v>11500</v>
      </c>
      <c r="H27" s="48">
        <v>11500</v>
      </c>
    </row>
    <row r="28" spans="1:8" ht="23.25" customHeight="1" x14ac:dyDescent="0.2">
      <c r="A28" s="51" t="s">
        <v>265</v>
      </c>
      <c r="B28" s="50" t="s">
        <v>0</v>
      </c>
      <c r="C28" s="50" t="s">
        <v>15</v>
      </c>
      <c r="D28" s="50" t="s">
        <v>264</v>
      </c>
      <c r="E28" s="50"/>
      <c r="F28" s="49">
        <v>100</v>
      </c>
      <c r="G28" s="49">
        <v>100</v>
      </c>
      <c r="H28" s="48">
        <v>100</v>
      </c>
    </row>
    <row r="29" spans="1:8" ht="23.25" customHeight="1" x14ac:dyDescent="0.2">
      <c r="A29" s="51" t="s">
        <v>200</v>
      </c>
      <c r="B29" s="50" t="s">
        <v>0</v>
      </c>
      <c r="C29" s="50" t="s">
        <v>15</v>
      </c>
      <c r="D29" s="50" t="s">
        <v>264</v>
      </c>
      <c r="E29" s="50" t="s">
        <v>199</v>
      </c>
      <c r="F29" s="49">
        <v>100</v>
      </c>
      <c r="G29" s="49">
        <v>100</v>
      </c>
      <c r="H29" s="48">
        <v>100</v>
      </c>
    </row>
    <row r="30" spans="1:8" ht="34.5" customHeight="1" x14ac:dyDescent="0.2">
      <c r="A30" s="51" t="s">
        <v>198</v>
      </c>
      <c r="B30" s="50" t="s">
        <v>0</v>
      </c>
      <c r="C30" s="50" t="s">
        <v>15</v>
      </c>
      <c r="D30" s="50" t="s">
        <v>264</v>
      </c>
      <c r="E30" s="50" t="s">
        <v>196</v>
      </c>
      <c r="F30" s="49">
        <v>100</v>
      </c>
      <c r="G30" s="49">
        <v>100</v>
      </c>
      <c r="H30" s="48">
        <v>100</v>
      </c>
    </row>
    <row r="31" spans="1:8" ht="34.5" customHeight="1" x14ac:dyDescent="0.2">
      <c r="A31" s="51" t="s">
        <v>263</v>
      </c>
      <c r="B31" s="50" t="s">
        <v>0</v>
      </c>
      <c r="C31" s="50" t="s">
        <v>1</v>
      </c>
      <c r="D31" s="50"/>
      <c r="E31" s="50"/>
      <c r="F31" s="49">
        <v>31800</v>
      </c>
      <c r="G31" s="49">
        <v>31800</v>
      </c>
      <c r="H31" s="48">
        <v>31800</v>
      </c>
    </row>
    <row r="32" spans="1:8" ht="15" customHeight="1" x14ac:dyDescent="0.2">
      <c r="A32" s="51" t="s">
        <v>186</v>
      </c>
      <c r="B32" s="50" t="s">
        <v>0</v>
      </c>
      <c r="C32" s="50" t="s">
        <v>1</v>
      </c>
      <c r="D32" s="50" t="s">
        <v>185</v>
      </c>
      <c r="E32" s="50"/>
      <c r="F32" s="49">
        <v>31800</v>
      </c>
      <c r="G32" s="49">
        <v>31800</v>
      </c>
      <c r="H32" s="48">
        <v>31800</v>
      </c>
    </row>
    <row r="33" spans="1:8" ht="23.25" customHeight="1" x14ac:dyDescent="0.2">
      <c r="A33" s="51" t="s">
        <v>262</v>
      </c>
      <c r="B33" s="50" t="s">
        <v>0</v>
      </c>
      <c r="C33" s="50" t="s">
        <v>1</v>
      </c>
      <c r="D33" s="50" t="s">
        <v>259</v>
      </c>
      <c r="E33" s="50"/>
      <c r="F33" s="49">
        <v>31800</v>
      </c>
      <c r="G33" s="49">
        <v>31800</v>
      </c>
      <c r="H33" s="48">
        <v>31800</v>
      </c>
    </row>
    <row r="34" spans="1:8" ht="15" customHeight="1" x14ac:dyDescent="0.2">
      <c r="A34" s="51" t="s">
        <v>261</v>
      </c>
      <c r="B34" s="50" t="s">
        <v>0</v>
      </c>
      <c r="C34" s="50" t="s">
        <v>1</v>
      </c>
      <c r="D34" s="50" t="s">
        <v>259</v>
      </c>
      <c r="E34" s="50" t="s">
        <v>260</v>
      </c>
      <c r="F34" s="49">
        <v>31800</v>
      </c>
      <c r="G34" s="49">
        <v>31800</v>
      </c>
      <c r="H34" s="48">
        <v>31800</v>
      </c>
    </row>
    <row r="35" spans="1:8" ht="15" customHeight="1" x14ac:dyDescent="0.2">
      <c r="A35" s="51" t="s">
        <v>3</v>
      </c>
      <c r="B35" s="50" t="s">
        <v>0</v>
      </c>
      <c r="C35" s="50" t="s">
        <v>1</v>
      </c>
      <c r="D35" s="50" t="s">
        <v>259</v>
      </c>
      <c r="E35" s="50" t="s">
        <v>258</v>
      </c>
      <c r="F35" s="49">
        <v>31800</v>
      </c>
      <c r="G35" s="49">
        <v>31800</v>
      </c>
      <c r="H35" s="48">
        <v>31800</v>
      </c>
    </row>
    <row r="36" spans="1:8" ht="15" customHeight="1" x14ac:dyDescent="0.2">
      <c r="A36" s="51" t="s">
        <v>257</v>
      </c>
      <c r="B36" s="50" t="s">
        <v>0</v>
      </c>
      <c r="C36" s="50" t="s">
        <v>5</v>
      </c>
      <c r="D36" s="50"/>
      <c r="E36" s="50"/>
      <c r="F36" s="49">
        <v>30000</v>
      </c>
      <c r="G36" s="49">
        <v>30000</v>
      </c>
      <c r="H36" s="48">
        <v>30000</v>
      </c>
    </row>
    <row r="37" spans="1:8" ht="15" customHeight="1" x14ac:dyDescent="0.2">
      <c r="A37" s="51" t="s">
        <v>186</v>
      </c>
      <c r="B37" s="50" t="s">
        <v>0</v>
      </c>
      <c r="C37" s="50" t="s">
        <v>5</v>
      </c>
      <c r="D37" s="50" t="s">
        <v>185</v>
      </c>
      <c r="E37" s="50"/>
      <c r="F37" s="49">
        <v>30000</v>
      </c>
      <c r="G37" s="49">
        <v>30000</v>
      </c>
      <c r="H37" s="48">
        <v>30000</v>
      </c>
    </row>
    <row r="38" spans="1:8" ht="15" customHeight="1" x14ac:dyDescent="0.2">
      <c r="A38" s="51" t="s">
        <v>256</v>
      </c>
      <c r="B38" s="50" t="s">
        <v>0</v>
      </c>
      <c r="C38" s="50" t="s">
        <v>5</v>
      </c>
      <c r="D38" s="50" t="s">
        <v>254</v>
      </c>
      <c r="E38" s="50"/>
      <c r="F38" s="49">
        <v>30000</v>
      </c>
      <c r="G38" s="49">
        <v>30000</v>
      </c>
      <c r="H38" s="48">
        <v>30000</v>
      </c>
    </row>
    <row r="39" spans="1:8" ht="15" customHeight="1" x14ac:dyDescent="0.2">
      <c r="A39" s="51" t="s">
        <v>208</v>
      </c>
      <c r="B39" s="50" t="s">
        <v>0</v>
      </c>
      <c r="C39" s="50" t="s">
        <v>5</v>
      </c>
      <c r="D39" s="50" t="s">
        <v>254</v>
      </c>
      <c r="E39" s="50" t="s">
        <v>8</v>
      </c>
      <c r="F39" s="49">
        <v>30000</v>
      </c>
      <c r="G39" s="49">
        <v>30000</v>
      </c>
      <c r="H39" s="48">
        <v>30000</v>
      </c>
    </row>
    <row r="40" spans="1:8" ht="15" customHeight="1" x14ac:dyDescent="0.2">
      <c r="A40" s="51" t="s">
        <v>255</v>
      </c>
      <c r="B40" s="50" t="s">
        <v>0</v>
      </c>
      <c r="C40" s="50" t="s">
        <v>5</v>
      </c>
      <c r="D40" s="50" t="s">
        <v>254</v>
      </c>
      <c r="E40" s="50" t="s">
        <v>253</v>
      </c>
      <c r="F40" s="49">
        <v>30000</v>
      </c>
      <c r="G40" s="49">
        <v>30000</v>
      </c>
      <c r="H40" s="48">
        <v>30000</v>
      </c>
    </row>
    <row r="41" spans="1:8" ht="15" customHeight="1" x14ac:dyDescent="0.2">
      <c r="A41" s="51" t="s">
        <v>252</v>
      </c>
      <c r="B41" s="50" t="s">
        <v>0</v>
      </c>
      <c r="C41" s="50" t="s">
        <v>9</v>
      </c>
      <c r="D41" s="50"/>
      <c r="E41" s="50"/>
      <c r="F41" s="49">
        <v>184000</v>
      </c>
      <c r="G41" s="49">
        <v>5000</v>
      </c>
      <c r="H41" s="48">
        <v>5000</v>
      </c>
    </row>
    <row r="42" spans="1:8" ht="15" customHeight="1" x14ac:dyDescent="0.2">
      <c r="A42" s="51" t="s">
        <v>186</v>
      </c>
      <c r="B42" s="50" t="s">
        <v>0</v>
      </c>
      <c r="C42" s="50" t="s">
        <v>9</v>
      </c>
      <c r="D42" s="50" t="s">
        <v>185</v>
      </c>
      <c r="E42" s="50"/>
      <c r="F42" s="49">
        <v>184000</v>
      </c>
      <c r="G42" s="49">
        <v>5000</v>
      </c>
      <c r="H42" s="48">
        <v>5000</v>
      </c>
    </row>
    <row r="43" spans="1:8" ht="34.5" customHeight="1" x14ac:dyDescent="0.2">
      <c r="A43" s="51" t="s">
        <v>251</v>
      </c>
      <c r="B43" s="50" t="s">
        <v>0</v>
      </c>
      <c r="C43" s="50" t="s">
        <v>9</v>
      </c>
      <c r="D43" s="50" t="s">
        <v>250</v>
      </c>
      <c r="E43" s="50"/>
      <c r="F43" s="49">
        <v>70000</v>
      </c>
      <c r="G43" s="49">
        <v>0</v>
      </c>
      <c r="H43" s="48">
        <v>0</v>
      </c>
    </row>
    <row r="44" spans="1:8" ht="23.25" customHeight="1" x14ac:dyDescent="0.2">
      <c r="A44" s="51" t="s">
        <v>200</v>
      </c>
      <c r="B44" s="50" t="s">
        <v>0</v>
      </c>
      <c r="C44" s="50" t="s">
        <v>9</v>
      </c>
      <c r="D44" s="50" t="s">
        <v>250</v>
      </c>
      <c r="E44" s="50" t="s">
        <v>199</v>
      </c>
      <c r="F44" s="49">
        <v>70000</v>
      </c>
      <c r="G44" s="49">
        <v>0</v>
      </c>
      <c r="H44" s="48">
        <v>0</v>
      </c>
    </row>
    <row r="45" spans="1:8" ht="34.5" customHeight="1" x14ac:dyDescent="0.2">
      <c r="A45" s="51" t="s">
        <v>198</v>
      </c>
      <c r="B45" s="50" t="s">
        <v>0</v>
      </c>
      <c r="C45" s="50" t="s">
        <v>9</v>
      </c>
      <c r="D45" s="50" t="s">
        <v>250</v>
      </c>
      <c r="E45" s="50" t="s">
        <v>196</v>
      </c>
      <c r="F45" s="49">
        <v>70000</v>
      </c>
      <c r="G45" s="49">
        <v>0</v>
      </c>
      <c r="H45" s="48">
        <v>0</v>
      </c>
    </row>
    <row r="46" spans="1:8" ht="15" customHeight="1" x14ac:dyDescent="0.2">
      <c r="A46" s="51" t="s">
        <v>249</v>
      </c>
      <c r="B46" s="50" t="s">
        <v>0</v>
      </c>
      <c r="C46" s="50" t="s">
        <v>9</v>
      </c>
      <c r="D46" s="50" t="s">
        <v>248</v>
      </c>
      <c r="E46" s="50"/>
      <c r="F46" s="49">
        <v>114000</v>
      </c>
      <c r="G46" s="49">
        <v>5000</v>
      </c>
      <c r="H46" s="48">
        <v>5000</v>
      </c>
    </row>
    <row r="47" spans="1:8" ht="23.25" customHeight="1" x14ac:dyDescent="0.2">
      <c r="A47" s="51" t="s">
        <v>200</v>
      </c>
      <c r="B47" s="50" t="s">
        <v>0</v>
      </c>
      <c r="C47" s="50" t="s">
        <v>9</v>
      </c>
      <c r="D47" s="50" t="s">
        <v>248</v>
      </c>
      <c r="E47" s="50" t="s">
        <v>199</v>
      </c>
      <c r="F47" s="49">
        <v>104000</v>
      </c>
      <c r="G47" s="49">
        <v>0</v>
      </c>
      <c r="H47" s="48">
        <v>0</v>
      </c>
    </row>
    <row r="48" spans="1:8" ht="34.5" customHeight="1" x14ac:dyDescent="0.2">
      <c r="A48" s="51" t="s">
        <v>198</v>
      </c>
      <c r="B48" s="50" t="s">
        <v>0</v>
      </c>
      <c r="C48" s="50" t="s">
        <v>9</v>
      </c>
      <c r="D48" s="50" t="s">
        <v>248</v>
      </c>
      <c r="E48" s="50" t="s">
        <v>196</v>
      </c>
      <c r="F48" s="49">
        <v>104000</v>
      </c>
      <c r="G48" s="49">
        <v>0</v>
      </c>
      <c r="H48" s="48">
        <v>0</v>
      </c>
    </row>
    <row r="49" spans="1:8" ht="15" customHeight="1" x14ac:dyDescent="0.2">
      <c r="A49" s="51" t="s">
        <v>208</v>
      </c>
      <c r="B49" s="50" t="s">
        <v>0</v>
      </c>
      <c r="C49" s="50" t="s">
        <v>9</v>
      </c>
      <c r="D49" s="50" t="s">
        <v>248</v>
      </c>
      <c r="E49" s="50" t="s">
        <v>8</v>
      </c>
      <c r="F49" s="49">
        <v>10000</v>
      </c>
      <c r="G49" s="49">
        <v>5000</v>
      </c>
      <c r="H49" s="48">
        <v>5000</v>
      </c>
    </row>
    <row r="50" spans="1:8" ht="15" customHeight="1" x14ac:dyDescent="0.2">
      <c r="A50" s="51" t="s">
        <v>207</v>
      </c>
      <c r="B50" s="50" t="s">
        <v>0</v>
      </c>
      <c r="C50" s="50" t="s">
        <v>9</v>
      </c>
      <c r="D50" s="50" t="s">
        <v>248</v>
      </c>
      <c r="E50" s="50" t="s">
        <v>205</v>
      </c>
      <c r="F50" s="49">
        <v>10000</v>
      </c>
      <c r="G50" s="49">
        <v>5000</v>
      </c>
      <c r="H50" s="48">
        <v>5000</v>
      </c>
    </row>
    <row r="51" spans="1:8" ht="15" customHeight="1" x14ac:dyDescent="0.2">
      <c r="A51" s="51" t="s">
        <v>247</v>
      </c>
      <c r="B51" s="50" t="s">
        <v>10</v>
      </c>
      <c r="C51" s="50"/>
      <c r="D51" s="50"/>
      <c r="E51" s="50"/>
      <c r="F51" s="49">
        <v>171280</v>
      </c>
      <c r="G51" s="49">
        <v>183600</v>
      </c>
      <c r="H51" s="48">
        <v>201170</v>
      </c>
    </row>
    <row r="52" spans="1:8" ht="15" customHeight="1" x14ac:dyDescent="0.2">
      <c r="A52" s="51" t="s">
        <v>246</v>
      </c>
      <c r="B52" s="50" t="s">
        <v>10</v>
      </c>
      <c r="C52" s="50" t="s">
        <v>11</v>
      </c>
      <c r="D52" s="50"/>
      <c r="E52" s="50"/>
      <c r="F52" s="49">
        <v>171280</v>
      </c>
      <c r="G52" s="49">
        <v>183600</v>
      </c>
      <c r="H52" s="48">
        <v>201170</v>
      </c>
    </row>
    <row r="53" spans="1:8" ht="15" customHeight="1" x14ac:dyDescent="0.2">
      <c r="A53" s="51" t="s">
        <v>186</v>
      </c>
      <c r="B53" s="50" t="s">
        <v>10</v>
      </c>
      <c r="C53" s="50" t="s">
        <v>11</v>
      </c>
      <c r="D53" s="50" t="s">
        <v>185</v>
      </c>
      <c r="E53" s="50"/>
      <c r="F53" s="49">
        <v>171280</v>
      </c>
      <c r="G53" s="49">
        <v>183600</v>
      </c>
      <c r="H53" s="48">
        <v>201170</v>
      </c>
    </row>
    <row r="54" spans="1:8" ht="15" customHeight="1" x14ac:dyDescent="0.2">
      <c r="A54" s="51" t="s">
        <v>245</v>
      </c>
      <c r="B54" s="50" t="s">
        <v>10</v>
      </c>
      <c r="C54" s="50" t="s">
        <v>11</v>
      </c>
      <c r="D54" s="50" t="s">
        <v>244</v>
      </c>
      <c r="E54" s="50"/>
      <c r="F54" s="49">
        <v>9240</v>
      </c>
      <c r="G54" s="49">
        <v>0</v>
      </c>
      <c r="H54" s="48">
        <v>0</v>
      </c>
    </row>
    <row r="55" spans="1:8" ht="57" customHeight="1" x14ac:dyDescent="0.2">
      <c r="A55" s="51" t="s">
        <v>203</v>
      </c>
      <c r="B55" s="50" t="s">
        <v>10</v>
      </c>
      <c r="C55" s="50" t="s">
        <v>11</v>
      </c>
      <c r="D55" s="50" t="s">
        <v>244</v>
      </c>
      <c r="E55" s="50" t="s">
        <v>202</v>
      </c>
      <c r="F55" s="49">
        <v>9240</v>
      </c>
      <c r="G55" s="49">
        <v>0</v>
      </c>
      <c r="H55" s="48">
        <v>0</v>
      </c>
    </row>
    <row r="56" spans="1:8" ht="23.25" customHeight="1" x14ac:dyDescent="0.2">
      <c r="A56" s="51" t="s">
        <v>242</v>
      </c>
      <c r="B56" s="50" t="s">
        <v>10</v>
      </c>
      <c r="C56" s="50" t="s">
        <v>11</v>
      </c>
      <c r="D56" s="50" t="s">
        <v>244</v>
      </c>
      <c r="E56" s="50" t="s">
        <v>14</v>
      </c>
      <c r="F56" s="49">
        <v>9240</v>
      </c>
      <c r="G56" s="49">
        <v>0</v>
      </c>
      <c r="H56" s="48">
        <v>0</v>
      </c>
    </row>
    <row r="57" spans="1:8" ht="34.5" customHeight="1" x14ac:dyDescent="0.2">
      <c r="A57" s="51" t="s">
        <v>243</v>
      </c>
      <c r="B57" s="50" t="s">
        <v>10</v>
      </c>
      <c r="C57" s="50" t="s">
        <v>11</v>
      </c>
      <c r="D57" s="50" t="s">
        <v>241</v>
      </c>
      <c r="E57" s="50"/>
      <c r="F57" s="49">
        <v>162040</v>
      </c>
      <c r="G57" s="49">
        <v>183600</v>
      </c>
      <c r="H57" s="48">
        <v>201170</v>
      </c>
    </row>
    <row r="58" spans="1:8" ht="57" customHeight="1" x14ac:dyDescent="0.2">
      <c r="A58" s="51" t="s">
        <v>203</v>
      </c>
      <c r="B58" s="50" t="s">
        <v>10</v>
      </c>
      <c r="C58" s="50" t="s">
        <v>11</v>
      </c>
      <c r="D58" s="50" t="s">
        <v>241</v>
      </c>
      <c r="E58" s="50" t="s">
        <v>202</v>
      </c>
      <c r="F58" s="49">
        <v>156582</v>
      </c>
      <c r="G58" s="49">
        <v>168300</v>
      </c>
      <c r="H58" s="48">
        <v>185670</v>
      </c>
    </row>
    <row r="59" spans="1:8" ht="23.25" customHeight="1" x14ac:dyDescent="0.2">
      <c r="A59" s="51" t="s">
        <v>242</v>
      </c>
      <c r="B59" s="50" t="s">
        <v>10</v>
      </c>
      <c r="C59" s="50" t="s">
        <v>11</v>
      </c>
      <c r="D59" s="50" t="s">
        <v>241</v>
      </c>
      <c r="E59" s="50" t="s">
        <v>14</v>
      </c>
      <c r="F59" s="49">
        <v>156582</v>
      </c>
      <c r="G59" s="49">
        <v>168300</v>
      </c>
      <c r="H59" s="48">
        <v>185670</v>
      </c>
    </row>
    <row r="60" spans="1:8" ht="23.25" customHeight="1" x14ac:dyDescent="0.2">
      <c r="A60" s="51" t="s">
        <v>200</v>
      </c>
      <c r="B60" s="50" t="s">
        <v>10</v>
      </c>
      <c r="C60" s="50" t="s">
        <v>11</v>
      </c>
      <c r="D60" s="50" t="s">
        <v>241</v>
      </c>
      <c r="E60" s="50" t="s">
        <v>199</v>
      </c>
      <c r="F60" s="49">
        <v>5458</v>
      </c>
      <c r="G60" s="49">
        <v>15300</v>
      </c>
      <c r="H60" s="48">
        <v>15500</v>
      </c>
    </row>
    <row r="61" spans="1:8" ht="34.5" customHeight="1" x14ac:dyDescent="0.2">
      <c r="A61" s="51" t="s">
        <v>198</v>
      </c>
      <c r="B61" s="50" t="s">
        <v>10</v>
      </c>
      <c r="C61" s="50" t="s">
        <v>11</v>
      </c>
      <c r="D61" s="50" t="s">
        <v>241</v>
      </c>
      <c r="E61" s="50" t="s">
        <v>196</v>
      </c>
      <c r="F61" s="49">
        <v>5458</v>
      </c>
      <c r="G61" s="49">
        <v>15300</v>
      </c>
      <c r="H61" s="48">
        <v>15500</v>
      </c>
    </row>
    <row r="62" spans="1:8" ht="23.25" customHeight="1" x14ac:dyDescent="0.2">
      <c r="A62" s="51" t="s">
        <v>240</v>
      </c>
      <c r="B62" s="50" t="s">
        <v>11</v>
      </c>
      <c r="C62" s="50"/>
      <c r="D62" s="50"/>
      <c r="E62" s="50"/>
      <c r="F62" s="49">
        <v>230000</v>
      </c>
      <c r="G62" s="49">
        <v>30000</v>
      </c>
      <c r="H62" s="48">
        <v>30000</v>
      </c>
    </row>
    <row r="63" spans="1:8" ht="34.5" customHeight="1" x14ac:dyDescent="0.2">
      <c r="A63" s="51" t="s">
        <v>239</v>
      </c>
      <c r="B63" s="50" t="s">
        <v>11</v>
      </c>
      <c r="C63" s="50" t="s">
        <v>7</v>
      </c>
      <c r="D63" s="50"/>
      <c r="E63" s="50"/>
      <c r="F63" s="49">
        <v>230000</v>
      </c>
      <c r="G63" s="49">
        <v>30000</v>
      </c>
      <c r="H63" s="48">
        <v>30000</v>
      </c>
    </row>
    <row r="64" spans="1:8" ht="34.5" customHeight="1" x14ac:dyDescent="0.2">
      <c r="A64" s="51" t="s">
        <v>238</v>
      </c>
      <c r="B64" s="50" t="s">
        <v>11</v>
      </c>
      <c r="C64" s="50" t="s">
        <v>7</v>
      </c>
      <c r="D64" s="50" t="s">
        <v>237</v>
      </c>
      <c r="E64" s="50"/>
      <c r="F64" s="49">
        <v>230000</v>
      </c>
      <c r="G64" s="49">
        <v>30000</v>
      </c>
      <c r="H64" s="48">
        <v>30000</v>
      </c>
    </row>
    <row r="65" spans="1:8" ht="23.25" customHeight="1" x14ac:dyDescent="0.2">
      <c r="A65" s="51" t="s">
        <v>236</v>
      </c>
      <c r="B65" s="50" t="s">
        <v>11</v>
      </c>
      <c r="C65" s="50" t="s">
        <v>7</v>
      </c>
      <c r="D65" s="50" t="s">
        <v>235</v>
      </c>
      <c r="E65" s="50"/>
      <c r="F65" s="49">
        <v>230000</v>
      </c>
      <c r="G65" s="49">
        <v>30000</v>
      </c>
      <c r="H65" s="48">
        <v>30000</v>
      </c>
    </row>
    <row r="66" spans="1:8" ht="23.25" customHeight="1" x14ac:dyDescent="0.2">
      <c r="A66" s="51" t="s">
        <v>200</v>
      </c>
      <c r="B66" s="50" t="s">
        <v>11</v>
      </c>
      <c r="C66" s="50" t="s">
        <v>7</v>
      </c>
      <c r="D66" s="50" t="s">
        <v>235</v>
      </c>
      <c r="E66" s="50" t="s">
        <v>199</v>
      </c>
      <c r="F66" s="49">
        <v>230000</v>
      </c>
      <c r="G66" s="49">
        <v>30000</v>
      </c>
      <c r="H66" s="48">
        <v>30000</v>
      </c>
    </row>
    <row r="67" spans="1:8" ht="34.5" customHeight="1" x14ac:dyDescent="0.2">
      <c r="A67" s="51" t="s">
        <v>198</v>
      </c>
      <c r="B67" s="50" t="s">
        <v>11</v>
      </c>
      <c r="C67" s="50" t="s">
        <v>7</v>
      </c>
      <c r="D67" s="50" t="s">
        <v>235</v>
      </c>
      <c r="E67" s="50" t="s">
        <v>196</v>
      </c>
      <c r="F67" s="49">
        <v>230000</v>
      </c>
      <c r="G67" s="49">
        <v>30000</v>
      </c>
      <c r="H67" s="48">
        <v>30000</v>
      </c>
    </row>
    <row r="68" spans="1:8" ht="15" customHeight="1" x14ac:dyDescent="0.2">
      <c r="A68" s="51" t="s">
        <v>234</v>
      </c>
      <c r="B68" s="50" t="s">
        <v>15</v>
      </c>
      <c r="C68" s="50"/>
      <c r="D68" s="50"/>
      <c r="E68" s="50"/>
      <c r="F68" s="49">
        <v>2525013.5499999998</v>
      </c>
      <c r="G68" s="49">
        <v>1620000</v>
      </c>
      <c r="H68" s="48">
        <v>1632700</v>
      </c>
    </row>
    <row r="69" spans="1:8" ht="15" customHeight="1" x14ac:dyDescent="0.2">
      <c r="A69" s="51" t="s">
        <v>233</v>
      </c>
      <c r="B69" s="50" t="s">
        <v>15</v>
      </c>
      <c r="C69" s="50" t="s">
        <v>16</v>
      </c>
      <c r="D69" s="50"/>
      <c r="E69" s="50"/>
      <c r="F69" s="49">
        <v>2525013.5499999998</v>
      </c>
      <c r="G69" s="49">
        <v>1620000</v>
      </c>
      <c r="H69" s="48">
        <v>1632700</v>
      </c>
    </row>
    <row r="70" spans="1:8" ht="45.75" customHeight="1" x14ac:dyDescent="0.2">
      <c r="A70" s="51" t="s">
        <v>232</v>
      </c>
      <c r="B70" s="50" t="s">
        <v>15</v>
      </c>
      <c r="C70" s="50" t="s">
        <v>16</v>
      </c>
      <c r="D70" s="50" t="s">
        <v>231</v>
      </c>
      <c r="E70" s="50"/>
      <c r="F70" s="49">
        <v>2525013.5499999998</v>
      </c>
      <c r="G70" s="49">
        <v>1620000</v>
      </c>
      <c r="H70" s="48">
        <v>1632700</v>
      </c>
    </row>
    <row r="71" spans="1:8" ht="23.25" customHeight="1" x14ac:dyDescent="0.2">
      <c r="A71" s="51" t="s">
        <v>230</v>
      </c>
      <c r="B71" s="50" t="s">
        <v>15</v>
      </c>
      <c r="C71" s="50" t="s">
        <v>16</v>
      </c>
      <c r="D71" s="50" t="s">
        <v>229</v>
      </c>
      <c r="E71" s="50"/>
      <c r="F71" s="49">
        <v>2525013.5499999998</v>
      </c>
      <c r="G71" s="49">
        <v>1620000</v>
      </c>
      <c r="H71" s="48">
        <v>1632700</v>
      </c>
    </row>
    <row r="72" spans="1:8" ht="34.5" customHeight="1" x14ac:dyDescent="0.2">
      <c r="A72" s="51" t="s">
        <v>228</v>
      </c>
      <c r="B72" s="50" t="s">
        <v>15</v>
      </c>
      <c r="C72" s="50" t="s">
        <v>16</v>
      </c>
      <c r="D72" s="50" t="s">
        <v>227</v>
      </c>
      <c r="E72" s="50"/>
      <c r="F72" s="49">
        <v>2525013.5499999998</v>
      </c>
      <c r="G72" s="49">
        <v>1620000</v>
      </c>
      <c r="H72" s="48">
        <v>1632700</v>
      </c>
    </row>
    <row r="73" spans="1:8" ht="23.25" customHeight="1" x14ac:dyDescent="0.2">
      <c r="A73" s="51" t="s">
        <v>200</v>
      </c>
      <c r="B73" s="50" t="s">
        <v>15</v>
      </c>
      <c r="C73" s="50" t="s">
        <v>16</v>
      </c>
      <c r="D73" s="50" t="s">
        <v>227</v>
      </c>
      <c r="E73" s="50" t="s">
        <v>199</v>
      </c>
      <c r="F73" s="49">
        <v>2525013.5499999998</v>
      </c>
      <c r="G73" s="49">
        <v>1620000</v>
      </c>
      <c r="H73" s="48">
        <v>1632700</v>
      </c>
    </row>
    <row r="74" spans="1:8" ht="34.5" customHeight="1" x14ac:dyDescent="0.2">
      <c r="A74" s="51" t="s">
        <v>198</v>
      </c>
      <c r="B74" s="50" t="s">
        <v>15</v>
      </c>
      <c r="C74" s="50" t="s">
        <v>16</v>
      </c>
      <c r="D74" s="50" t="s">
        <v>227</v>
      </c>
      <c r="E74" s="50" t="s">
        <v>196</v>
      </c>
      <c r="F74" s="49">
        <v>2525013.5499999998</v>
      </c>
      <c r="G74" s="49">
        <v>1620000</v>
      </c>
      <c r="H74" s="48">
        <v>1632700</v>
      </c>
    </row>
    <row r="75" spans="1:8" ht="15" customHeight="1" x14ac:dyDescent="0.2">
      <c r="A75" s="51" t="s">
        <v>226</v>
      </c>
      <c r="B75" s="50" t="s">
        <v>17</v>
      </c>
      <c r="C75" s="50"/>
      <c r="D75" s="50"/>
      <c r="E75" s="50"/>
      <c r="F75" s="49">
        <v>877800</v>
      </c>
      <c r="G75" s="49">
        <v>67800</v>
      </c>
      <c r="H75" s="48">
        <v>67800</v>
      </c>
    </row>
    <row r="76" spans="1:8" ht="15" customHeight="1" x14ac:dyDescent="0.2">
      <c r="A76" s="51" t="s">
        <v>225</v>
      </c>
      <c r="B76" s="50" t="s">
        <v>17</v>
      </c>
      <c r="C76" s="50" t="s">
        <v>0</v>
      </c>
      <c r="D76" s="50"/>
      <c r="E76" s="50"/>
      <c r="F76" s="49">
        <v>52800</v>
      </c>
      <c r="G76" s="49">
        <v>52800</v>
      </c>
      <c r="H76" s="48">
        <v>52800</v>
      </c>
    </row>
    <row r="77" spans="1:8" ht="15" customHeight="1" x14ac:dyDescent="0.2">
      <c r="A77" s="51" t="s">
        <v>186</v>
      </c>
      <c r="B77" s="50" t="s">
        <v>17</v>
      </c>
      <c r="C77" s="50" t="s">
        <v>0</v>
      </c>
      <c r="D77" s="50" t="s">
        <v>185</v>
      </c>
      <c r="E77" s="50"/>
      <c r="F77" s="49">
        <v>52800</v>
      </c>
      <c r="G77" s="49">
        <v>52800</v>
      </c>
      <c r="H77" s="48">
        <v>52800</v>
      </c>
    </row>
    <row r="78" spans="1:8" ht="15" customHeight="1" x14ac:dyDescent="0.2">
      <c r="A78" s="51" t="s">
        <v>224</v>
      </c>
      <c r="B78" s="50" t="s">
        <v>17</v>
      </c>
      <c r="C78" s="50" t="s">
        <v>0</v>
      </c>
      <c r="D78" s="50" t="s">
        <v>223</v>
      </c>
      <c r="E78" s="50"/>
      <c r="F78" s="49">
        <v>52800</v>
      </c>
      <c r="G78" s="49">
        <v>52800</v>
      </c>
      <c r="H78" s="48">
        <v>52800</v>
      </c>
    </row>
    <row r="79" spans="1:8" ht="23.25" customHeight="1" x14ac:dyDescent="0.2">
      <c r="A79" s="51" t="s">
        <v>200</v>
      </c>
      <c r="B79" s="50" t="s">
        <v>17</v>
      </c>
      <c r="C79" s="50" t="s">
        <v>0</v>
      </c>
      <c r="D79" s="50" t="s">
        <v>223</v>
      </c>
      <c r="E79" s="50" t="s">
        <v>199</v>
      </c>
      <c r="F79" s="49">
        <v>52800</v>
      </c>
      <c r="G79" s="49">
        <v>52800</v>
      </c>
      <c r="H79" s="48">
        <v>52800</v>
      </c>
    </row>
    <row r="80" spans="1:8" ht="34.5" customHeight="1" x14ac:dyDescent="0.2">
      <c r="A80" s="51" t="s">
        <v>198</v>
      </c>
      <c r="B80" s="50" t="s">
        <v>17</v>
      </c>
      <c r="C80" s="50" t="s">
        <v>0</v>
      </c>
      <c r="D80" s="50" t="s">
        <v>223</v>
      </c>
      <c r="E80" s="50" t="s">
        <v>196</v>
      </c>
      <c r="F80" s="49">
        <v>52800</v>
      </c>
      <c r="G80" s="49">
        <v>52800</v>
      </c>
      <c r="H80" s="48">
        <v>52800</v>
      </c>
    </row>
    <row r="81" spans="1:8" ht="15" customHeight="1" x14ac:dyDescent="0.2">
      <c r="A81" s="51" t="s">
        <v>222</v>
      </c>
      <c r="B81" s="50" t="s">
        <v>17</v>
      </c>
      <c r="C81" s="50" t="s">
        <v>11</v>
      </c>
      <c r="D81" s="50"/>
      <c r="E81" s="50"/>
      <c r="F81" s="49">
        <v>825000</v>
      </c>
      <c r="G81" s="49">
        <v>15000</v>
      </c>
      <c r="H81" s="48">
        <v>15000</v>
      </c>
    </row>
    <row r="82" spans="1:8" ht="15" customHeight="1" x14ac:dyDescent="0.2">
      <c r="A82" s="51" t="s">
        <v>186</v>
      </c>
      <c r="B82" s="50" t="s">
        <v>17</v>
      </c>
      <c r="C82" s="50" t="s">
        <v>11</v>
      </c>
      <c r="D82" s="50" t="s">
        <v>185</v>
      </c>
      <c r="E82" s="50"/>
      <c r="F82" s="49">
        <v>825000</v>
      </c>
      <c r="G82" s="49">
        <v>15000</v>
      </c>
      <c r="H82" s="48">
        <v>15000</v>
      </c>
    </row>
    <row r="83" spans="1:8" ht="15" customHeight="1" x14ac:dyDescent="0.2">
      <c r="A83" s="51" t="s">
        <v>221</v>
      </c>
      <c r="B83" s="50" t="s">
        <v>17</v>
      </c>
      <c r="C83" s="50" t="s">
        <v>11</v>
      </c>
      <c r="D83" s="50" t="s">
        <v>220</v>
      </c>
      <c r="E83" s="50"/>
      <c r="F83" s="49">
        <v>475000</v>
      </c>
      <c r="G83" s="49">
        <v>10000</v>
      </c>
      <c r="H83" s="48">
        <v>10000</v>
      </c>
    </row>
    <row r="84" spans="1:8" ht="23.25" customHeight="1" x14ac:dyDescent="0.2">
      <c r="A84" s="51" t="s">
        <v>200</v>
      </c>
      <c r="B84" s="50" t="s">
        <v>17</v>
      </c>
      <c r="C84" s="50" t="s">
        <v>11</v>
      </c>
      <c r="D84" s="50" t="s">
        <v>220</v>
      </c>
      <c r="E84" s="50" t="s">
        <v>199</v>
      </c>
      <c r="F84" s="49">
        <v>475000</v>
      </c>
      <c r="G84" s="49">
        <v>10000</v>
      </c>
      <c r="H84" s="48">
        <v>10000</v>
      </c>
    </row>
    <row r="85" spans="1:8" ht="34.5" customHeight="1" x14ac:dyDescent="0.2">
      <c r="A85" s="51" t="s">
        <v>198</v>
      </c>
      <c r="B85" s="50" t="s">
        <v>17</v>
      </c>
      <c r="C85" s="50" t="s">
        <v>11</v>
      </c>
      <c r="D85" s="50" t="s">
        <v>220</v>
      </c>
      <c r="E85" s="50" t="s">
        <v>196</v>
      </c>
      <c r="F85" s="49">
        <v>475000</v>
      </c>
      <c r="G85" s="49">
        <v>10000</v>
      </c>
      <c r="H85" s="48">
        <v>10000</v>
      </c>
    </row>
    <row r="86" spans="1:8" ht="15" customHeight="1" x14ac:dyDescent="0.2">
      <c r="A86" s="51" t="s">
        <v>219</v>
      </c>
      <c r="B86" s="50" t="s">
        <v>17</v>
      </c>
      <c r="C86" s="50" t="s">
        <v>11</v>
      </c>
      <c r="D86" s="50" t="s">
        <v>218</v>
      </c>
      <c r="E86" s="50"/>
      <c r="F86" s="49">
        <v>30000</v>
      </c>
      <c r="G86" s="49">
        <v>0</v>
      </c>
      <c r="H86" s="48">
        <v>0</v>
      </c>
    </row>
    <row r="87" spans="1:8" ht="23.25" customHeight="1" x14ac:dyDescent="0.2">
      <c r="A87" s="51" t="s">
        <v>200</v>
      </c>
      <c r="B87" s="50" t="s">
        <v>17</v>
      </c>
      <c r="C87" s="50" t="s">
        <v>11</v>
      </c>
      <c r="D87" s="50" t="s">
        <v>218</v>
      </c>
      <c r="E87" s="50" t="s">
        <v>199</v>
      </c>
      <c r="F87" s="49">
        <v>30000</v>
      </c>
      <c r="G87" s="49">
        <v>0</v>
      </c>
      <c r="H87" s="48">
        <v>0</v>
      </c>
    </row>
    <row r="88" spans="1:8" ht="34.5" customHeight="1" x14ac:dyDescent="0.2">
      <c r="A88" s="51" t="s">
        <v>198</v>
      </c>
      <c r="B88" s="50" t="s">
        <v>17</v>
      </c>
      <c r="C88" s="50" t="s">
        <v>11</v>
      </c>
      <c r="D88" s="50" t="s">
        <v>218</v>
      </c>
      <c r="E88" s="50" t="s">
        <v>196</v>
      </c>
      <c r="F88" s="49">
        <v>30000</v>
      </c>
      <c r="G88" s="49">
        <v>0</v>
      </c>
      <c r="H88" s="48">
        <v>0</v>
      </c>
    </row>
    <row r="89" spans="1:8" ht="15" customHeight="1" x14ac:dyDescent="0.2">
      <c r="A89" s="51" t="s">
        <v>217</v>
      </c>
      <c r="B89" s="50" t="s">
        <v>17</v>
      </c>
      <c r="C89" s="50" t="s">
        <v>11</v>
      </c>
      <c r="D89" s="50" t="s">
        <v>216</v>
      </c>
      <c r="E89" s="50"/>
      <c r="F89" s="49">
        <v>40000</v>
      </c>
      <c r="G89" s="49">
        <v>5000</v>
      </c>
      <c r="H89" s="48">
        <v>5000</v>
      </c>
    </row>
    <row r="90" spans="1:8" ht="23.25" customHeight="1" x14ac:dyDescent="0.2">
      <c r="A90" s="51" t="s">
        <v>200</v>
      </c>
      <c r="B90" s="50" t="s">
        <v>17</v>
      </c>
      <c r="C90" s="50" t="s">
        <v>11</v>
      </c>
      <c r="D90" s="50" t="s">
        <v>216</v>
      </c>
      <c r="E90" s="50" t="s">
        <v>199</v>
      </c>
      <c r="F90" s="49">
        <v>40000</v>
      </c>
      <c r="G90" s="49">
        <v>5000</v>
      </c>
      <c r="H90" s="48">
        <v>5000</v>
      </c>
    </row>
    <row r="91" spans="1:8" ht="34.5" customHeight="1" x14ac:dyDescent="0.2">
      <c r="A91" s="51" t="s">
        <v>198</v>
      </c>
      <c r="B91" s="50" t="s">
        <v>17</v>
      </c>
      <c r="C91" s="50" t="s">
        <v>11</v>
      </c>
      <c r="D91" s="50" t="s">
        <v>216</v>
      </c>
      <c r="E91" s="50" t="s">
        <v>196</v>
      </c>
      <c r="F91" s="49">
        <v>40000</v>
      </c>
      <c r="G91" s="49">
        <v>5000</v>
      </c>
      <c r="H91" s="48">
        <v>5000</v>
      </c>
    </row>
    <row r="92" spans="1:8" ht="23.25" customHeight="1" x14ac:dyDescent="0.2">
      <c r="A92" s="51" t="s">
        <v>204</v>
      </c>
      <c r="B92" s="50" t="s">
        <v>17</v>
      </c>
      <c r="C92" s="50" t="s">
        <v>11</v>
      </c>
      <c r="D92" s="50" t="s">
        <v>197</v>
      </c>
      <c r="E92" s="50"/>
      <c r="F92" s="49">
        <v>280000</v>
      </c>
      <c r="G92" s="49">
        <v>0</v>
      </c>
      <c r="H92" s="48">
        <v>0</v>
      </c>
    </row>
    <row r="93" spans="1:8" ht="23.25" customHeight="1" x14ac:dyDescent="0.2">
      <c r="A93" s="51" t="s">
        <v>200</v>
      </c>
      <c r="B93" s="50" t="s">
        <v>17</v>
      </c>
      <c r="C93" s="50" t="s">
        <v>11</v>
      </c>
      <c r="D93" s="50" t="s">
        <v>197</v>
      </c>
      <c r="E93" s="50" t="s">
        <v>199</v>
      </c>
      <c r="F93" s="49">
        <v>280000</v>
      </c>
      <c r="G93" s="49">
        <v>0</v>
      </c>
      <c r="H93" s="48">
        <v>0</v>
      </c>
    </row>
    <row r="94" spans="1:8" ht="34.5" customHeight="1" x14ac:dyDescent="0.2">
      <c r="A94" s="51" t="s">
        <v>198</v>
      </c>
      <c r="B94" s="50" t="s">
        <v>17</v>
      </c>
      <c r="C94" s="50" t="s">
        <v>11</v>
      </c>
      <c r="D94" s="50" t="s">
        <v>197</v>
      </c>
      <c r="E94" s="50" t="s">
        <v>196</v>
      </c>
      <c r="F94" s="49">
        <v>280000</v>
      </c>
      <c r="G94" s="49">
        <v>0</v>
      </c>
      <c r="H94" s="48">
        <v>0</v>
      </c>
    </row>
    <row r="95" spans="1:8" ht="15" customHeight="1" x14ac:dyDescent="0.2">
      <c r="A95" s="51" t="s">
        <v>215</v>
      </c>
      <c r="B95" s="50" t="s">
        <v>4</v>
      </c>
      <c r="C95" s="50"/>
      <c r="D95" s="50"/>
      <c r="E95" s="50"/>
      <c r="F95" s="49">
        <v>12137441.710000001</v>
      </c>
      <c r="G95" s="49">
        <v>2260100</v>
      </c>
      <c r="H95" s="48">
        <v>2574500</v>
      </c>
    </row>
    <row r="96" spans="1:8" ht="15" customHeight="1" x14ac:dyDescent="0.2">
      <c r="A96" s="51" t="s">
        <v>214</v>
      </c>
      <c r="B96" s="50" t="s">
        <v>4</v>
      </c>
      <c r="C96" s="50" t="s">
        <v>0</v>
      </c>
      <c r="D96" s="50"/>
      <c r="E96" s="50"/>
      <c r="F96" s="49">
        <v>12137441.710000001</v>
      </c>
      <c r="G96" s="49">
        <v>2260100</v>
      </c>
      <c r="H96" s="48">
        <v>2574500</v>
      </c>
    </row>
    <row r="97" spans="1:8" ht="15" customHeight="1" x14ac:dyDescent="0.2">
      <c r="A97" s="51" t="s">
        <v>186</v>
      </c>
      <c r="B97" s="50" t="s">
        <v>4</v>
      </c>
      <c r="C97" s="50" t="s">
        <v>0</v>
      </c>
      <c r="D97" s="50" t="s">
        <v>185</v>
      </c>
      <c r="E97" s="50"/>
      <c r="F97" s="49">
        <v>12137441.710000001</v>
      </c>
      <c r="G97" s="49">
        <v>2260100</v>
      </c>
      <c r="H97" s="48">
        <v>2574500</v>
      </c>
    </row>
    <row r="98" spans="1:8" ht="23.25" customHeight="1" x14ac:dyDescent="0.2">
      <c r="A98" s="51" t="s">
        <v>213</v>
      </c>
      <c r="B98" s="50" t="s">
        <v>4</v>
      </c>
      <c r="C98" s="50" t="s">
        <v>0</v>
      </c>
      <c r="D98" s="50" t="s">
        <v>206</v>
      </c>
      <c r="E98" s="50"/>
      <c r="F98" s="49">
        <v>7919006.1900000004</v>
      </c>
      <c r="G98" s="49">
        <v>2260100</v>
      </c>
      <c r="H98" s="48">
        <v>2574500</v>
      </c>
    </row>
    <row r="99" spans="1:8" ht="57" customHeight="1" x14ac:dyDescent="0.2">
      <c r="A99" s="51" t="s">
        <v>203</v>
      </c>
      <c r="B99" s="50" t="s">
        <v>4</v>
      </c>
      <c r="C99" s="50" t="s">
        <v>0</v>
      </c>
      <c r="D99" s="50" t="s">
        <v>206</v>
      </c>
      <c r="E99" s="50" t="s">
        <v>202</v>
      </c>
      <c r="F99" s="49">
        <v>2726500</v>
      </c>
      <c r="G99" s="49">
        <v>1851700</v>
      </c>
      <c r="H99" s="48">
        <v>2080600</v>
      </c>
    </row>
    <row r="100" spans="1:8" ht="23.25" customHeight="1" x14ac:dyDescent="0.2">
      <c r="A100" s="51" t="s">
        <v>201</v>
      </c>
      <c r="B100" s="50" t="s">
        <v>4</v>
      </c>
      <c r="C100" s="50" t="s">
        <v>0</v>
      </c>
      <c r="D100" s="50" t="s">
        <v>206</v>
      </c>
      <c r="E100" s="50" t="s">
        <v>6</v>
      </c>
      <c r="F100" s="49">
        <v>2726500</v>
      </c>
      <c r="G100" s="49">
        <v>1851700</v>
      </c>
      <c r="H100" s="48">
        <v>2080600</v>
      </c>
    </row>
    <row r="101" spans="1:8" ht="23.25" customHeight="1" x14ac:dyDescent="0.2">
      <c r="A101" s="51" t="s">
        <v>200</v>
      </c>
      <c r="B101" s="50" t="s">
        <v>4</v>
      </c>
      <c r="C101" s="50" t="s">
        <v>0</v>
      </c>
      <c r="D101" s="50" t="s">
        <v>206</v>
      </c>
      <c r="E101" s="50" t="s">
        <v>199</v>
      </c>
      <c r="F101" s="49">
        <v>2683006.19</v>
      </c>
      <c r="G101" s="49">
        <v>398900</v>
      </c>
      <c r="H101" s="48">
        <v>484400</v>
      </c>
    </row>
    <row r="102" spans="1:8" ht="34.5" customHeight="1" x14ac:dyDescent="0.2">
      <c r="A102" s="51" t="s">
        <v>198</v>
      </c>
      <c r="B102" s="50" t="s">
        <v>4</v>
      </c>
      <c r="C102" s="50" t="s">
        <v>0</v>
      </c>
      <c r="D102" s="50" t="s">
        <v>206</v>
      </c>
      <c r="E102" s="50" t="s">
        <v>196</v>
      </c>
      <c r="F102" s="49">
        <v>2683006.19</v>
      </c>
      <c r="G102" s="49">
        <v>398900</v>
      </c>
      <c r="H102" s="48">
        <v>484400</v>
      </c>
    </row>
    <row r="103" spans="1:8" ht="23.25" customHeight="1" x14ac:dyDescent="0.2">
      <c r="A103" s="51" t="s">
        <v>212</v>
      </c>
      <c r="B103" s="50" t="s">
        <v>4</v>
      </c>
      <c r="C103" s="50" t="s">
        <v>0</v>
      </c>
      <c r="D103" s="50" t="s">
        <v>206</v>
      </c>
      <c r="E103" s="50" t="s">
        <v>211</v>
      </c>
      <c r="F103" s="49">
        <v>2500000</v>
      </c>
      <c r="G103" s="49">
        <v>0</v>
      </c>
      <c r="H103" s="48">
        <v>0</v>
      </c>
    </row>
    <row r="104" spans="1:8" ht="15" customHeight="1" x14ac:dyDescent="0.2">
      <c r="A104" s="51" t="s">
        <v>210</v>
      </c>
      <c r="B104" s="50" t="s">
        <v>4</v>
      </c>
      <c r="C104" s="50" t="s">
        <v>0</v>
      </c>
      <c r="D104" s="50" t="s">
        <v>206</v>
      </c>
      <c r="E104" s="50" t="s">
        <v>209</v>
      </c>
      <c r="F104" s="49">
        <v>2500000</v>
      </c>
      <c r="G104" s="49">
        <v>0</v>
      </c>
      <c r="H104" s="48">
        <v>0</v>
      </c>
    </row>
    <row r="105" spans="1:8" ht="15" customHeight="1" x14ac:dyDescent="0.2">
      <c r="A105" s="51" t="s">
        <v>208</v>
      </c>
      <c r="B105" s="50" t="s">
        <v>4</v>
      </c>
      <c r="C105" s="50" t="s">
        <v>0</v>
      </c>
      <c r="D105" s="50" t="s">
        <v>206</v>
      </c>
      <c r="E105" s="50" t="s">
        <v>8</v>
      </c>
      <c r="F105" s="49">
        <v>9500</v>
      </c>
      <c r="G105" s="49">
        <v>9500</v>
      </c>
      <c r="H105" s="48">
        <v>9500</v>
      </c>
    </row>
    <row r="106" spans="1:8" ht="15" customHeight="1" x14ac:dyDescent="0.2">
      <c r="A106" s="51" t="s">
        <v>207</v>
      </c>
      <c r="B106" s="50" t="s">
        <v>4</v>
      </c>
      <c r="C106" s="50" t="s">
        <v>0</v>
      </c>
      <c r="D106" s="50" t="s">
        <v>206</v>
      </c>
      <c r="E106" s="50" t="s">
        <v>205</v>
      </c>
      <c r="F106" s="49">
        <v>9500</v>
      </c>
      <c r="G106" s="49">
        <v>9500</v>
      </c>
      <c r="H106" s="48">
        <v>9500</v>
      </c>
    </row>
    <row r="107" spans="1:8" ht="23.25" customHeight="1" x14ac:dyDescent="0.2">
      <c r="A107" s="51" t="s">
        <v>204</v>
      </c>
      <c r="B107" s="50" t="s">
        <v>4</v>
      </c>
      <c r="C107" s="50" t="s">
        <v>0</v>
      </c>
      <c r="D107" s="50" t="s">
        <v>197</v>
      </c>
      <c r="E107" s="50"/>
      <c r="F107" s="49">
        <v>4218435.5199999996</v>
      </c>
      <c r="G107" s="49">
        <v>0</v>
      </c>
      <c r="H107" s="48">
        <v>0</v>
      </c>
    </row>
    <row r="108" spans="1:8" ht="57" customHeight="1" x14ac:dyDescent="0.2">
      <c r="A108" s="51" t="s">
        <v>203</v>
      </c>
      <c r="B108" s="50" t="s">
        <v>4</v>
      </c>
      <c r="C108" s="50" t="s">
        <v>0</v>
      </c>
      <c r="D108" s="50" t="s">
        <v>197</v>
      </c>
      <c r="E108" s="50" t="s">
        <v>202</v>
      </c>
      <c r="F108" s="49">
        <v>4138435.52</v>
      </c>
      <c r="G108" s="49">
        <v>0</v>
      </c>
      <c r="H108" s="48">
        <v>0</v>
      </c>
    </row>
    <row r="109" spans="1:8" ht="23.25" customHeight="1" x14ac:dyDescent="0.2">
      <c r="A109" s="51" t="s">
        <v>201</v>
      </c>
      <c r="B109" s="50" t="s">
        <v>4</v>
      </c>
      <c r="C109" s="50" t="s">
        <v>0</v>
      </c>
      <c r="D109" s="50" t="s">
        <v>197</v>
      </c>
      <c r="E109" s="50" t="s">
        <v>6</v>
      </c>
      <c r="F109" s="49">
        <v>4138435.52</v>
      </c>
      <c r="G109" s="49">
        <v>0</v>
      </c>
      <c r="H109" s="48">
        <v>0</v>
      </c>
    </row>
    <row r="110" spans="1:8" ht="23.25" customHeight="1" x14ac:dyDescent="0.2">
      <c r="A110" s="51" t="s">
        <v>200</v>
      </c>
      <c r="B110" s="50" t="s">
        <v>4</v>
      </c>
      <c r="C110" s="50" t="s">
        <v>0</v>
      </c>
      <c r="D110" s="50" t="s">
        <v>197</v>
      </c>
      <c r="E110" s="50" t="s">
        <v>199</v>
      </c>
      <c r="F110" s="49">
        <v>80000</v>
      </c>
      <c r="G110" s="49">
        <v>0</v>
      </c>
      <c r="H110" s="48">
        <v>0</v>
      </c>
    </row>
    <row r="111" spans="1:8" ht="34.5" customHeight="1" x14ac:dyDescent="0.2">
      <c r="A111" s="51" t="s">
        <v>198</v>
      </c>
      <c r="B111" s="50" t="s">
        <v>4</v>
      </c>
      <c r="C111" s="50" t="s">
        <v>0</v>
      </c>
      <c r="D111" s="50" t="s">
        <v>197</v>
      </c>
      <c r="E111" s="50" t="s">
        <v>196</v>
      </c>
      <c r="F111" s="49">
        <v>80000</v>
      </c>
      <c r="G111" s="49">
        <v>0</v>
      </c>
      <c r="H111" s="48">
        <v>0</v>
      </c>
    </row>
    <row r="112" spans="1:8" ht="15" customHeight="1" x14ac:dyDescent="0.2">
      <c r="A112" s="51" t="s">
        <v>195</v>
      </c>
      <c r="B112" s="50" t="s">
        <v>7</v>
      </c>
      <c r="C112" s="50"/>
      <c r="D112" s="50"/>
      <c r="E112" s="50"/>
      <c r="F112" s="49">
        <v>473100</v>
      </c>
      <c r="G112" s="49">
        <v>473100</v>
      </c>
      <c r="H112" s="48">
        <v>473100</v>
      </c>
    </row>
    <row r="113" spans="1:8" ht="15" customHeight="1" x14ac:dyDescent="0.2">
      <c r="A113" s="51" t="s">
        <v>194</v>
      </c>
      <c r="B113" s="50" t="s">
        <v>7</v>
      </c>
      <c r="C113" s="50" t="s">
        <v>0</v>
      </c>
      <c r="D113" s="50"/>
      <c r="E113" s="50"/>
      <c r="F113" s="49">
        <v>473100</v>
      </c>
      <c r="G113" s="49">
        <v>473100</v>
      </c>
      <c r="H113" s="48">
        <v>473100</v>
      </c>
    </row>
    <row r="114" spans="1:8" ht="15" customHeight="1" x14ac:dyDescent="0.2">
      <c r="A114" s="51" t="s">
        <v>186</v>
      </c>
      <c r="B114" s="50" t="s">
        <v>7</v>
      </c>
      <c r="C114" s="50" t="s">
        <v>0</v>
      </c>
      <c r="D114" s="50" t="s">
        <v>185</v>
      </c>
      <c r="E114" s="50"/>
      <c r="F114" s="49">
        <v>473100</v>
      </c>
      <c r="G114" s="49">
        <v>473100</v>
      </c>
      <c r="H114" s="48">
        <v>473100</v>
      </c>
    </row>
    <row r="115" spans="1:8" ht="34.5" customHeight="1" x14ac:dyDescent="0.2">
      <c r="A115" s="51" t="s">
        <v>193</v>
      </c>
      <c r="B115" s="50" t="s">
        <v>7</v>
      </c>
      <c r="C115" s="50" t="s">
        <v>0</v>
      </c>
      <c r="D115" s="50" t="s">
        <v>189</v>
      </c>
      <c r="E115" s="50"/>
      <c r="F115" s="49">
        <v>473100</v>
      </c>
      <c r="G115" s="49">
        <v>473100</v>
      </c>
      <c r="H115" s="48">
        <v>473100</v>
      </c>
    </row>
    <row r="116" spans="1:8" ht="23.25" customHeight="1" x14ac:dyDescent="0.2">
      <c r="A116" s="51" t="s">
        <v>192</v>
      </c>
      <c r="B116" s="50" t="s">
        <v>7</v>
      </c>
      <c r="C116" s="50" t="s">
        <v>0</v>
      </c>
      <c r="D116" s="50" t="s">
        <v>189</v>
      </c>
      <c r="E116" s="50" t="s">
        <v>191</v>
      </c>
      <c r="F116" s="49">
        <v>473100</v>
      </c>
      <c r="G116" s="49">
        <v>473100</v>
      </c>
      <c r="H116" s="48">
        <v>473100</v>
      </c>
    </row>
    <row r="117" spans="1:8" ht="23.25" customHeight="1" x14ac:dyDescent="0.2">
      <c r="A117" s="51" t="s">
        <v>190</v>
      </c>
      <c r="B117" s="50" t="s">
        <v>7</v>
      </c>
      <c r="C117" s="50" t="s">
        <v>0</v>
      </c>
      <c r="D117" s="50" t="s">
        <v>189</v>
      </c>
      <c r="E117" s="50" t="s">
        <v>188</v>
      </c>
      <c r="F117" s="49">
        <v>473100</v>
      </c>
      <c r="G117" s="49">
        <v>473100</v>
      </c>
      <c r="H117" s="48">
        <v>473100</v>
      </c>
    </row>
    <row r="118" spans="1:8" ht="15" customHeight="1" x14ac:dyDescent="0.2">
      <c r="A118" s="51" t="s">
        <v>187</v>
      </c>
      <c r="B118" s="50" t="s">
        <v>183</v>
      </c>
      <c r="C118" s="50"/>
      <c r="D118" s="50"/>
      <c r="E118" s="50"/>
      <c r="F118" s="49">
        <v>0</v>
      </c>
      <c r="G118" s="49">
        <v>236000</v>
      </c>
      <c r="H118" s="48">
        <v>471900</v>
      </c>
    </row>
    <row r="119" spans="1:8" ht="15" customHeight="1" x14ac:dyDescent="0.2">
      <c r="A119" s="51" t="s">
        <v>184</v>
      </c>
      <c r="B119" s="50" t="s">
        <v>183</v>
      </c>
      <c r="C119" s="50" t="s">
        <v>183</v>
      </c>
      <c r="D119" s="50"/>
      <c r="E119" s="50"/>
      <c r="F119" s="49">
        <v>0</v>
      </c>
      <c r="G119" s="49">
        <v>236000</v>
      </c>
      <c r="H119" s="48">
        <v>471900</v>
      </c>
    </row>
    <row r="120" spans="1:8" ht="15" customHeight="1" x14ac:dyDescent="0.2">
      <c r="A120" s="51" t="s">
        <v>186</v>
      </c>
      <c r="B120" s="50" t="s">
        <v>183</v>
      </c>
      <c r="C120" s="50" t="s">
        <v>183</v>
      </c>
      <c r="D120" s="50" t="s">
        <v>185</v>
      </c>
      <c r="E120" s="50"/>
      <c r="F120" s="49">
        <v>0</v>
      </c>
      <c r="G120" s="49">
        <v>236000</v>
      </c>
      <c r="H120" s="48">
        <v>471900</v>
      </c>
    </row>
    <row r="121" spans="1:8" ht="15" customHeight="1" x14ac:dyDescent="0.2">
      <c r="A121" s="51" t="s">
        <v>184</v>
      </c>
      <c r="B121" s="50" t="s">
        <v>183</v>
      </c>
      <c r="C121" s="50" t="s">
        <v>183</v>
      </c>
      <c r="D121" s="50" t="s">
        <v>182</v>
      </c>
      <c r="E121" s="50"/>
      <c r="F121" s="49">
        <v>0</v>
      </c>
      <c r="G121" s="49">
        <v>236000</v>
      </c>
      <c r="H121" s="48">
        <v>471900</v>
      </c>
    </row>
    <row r="122" spans="1:8" ht="15" customHeight="1" x14ac:dyDescent="0.2">
      <c r="A122" s="51" t="s">
        <v>184</v>
      </c>
      <c r="B122" s="50" t="s">
        <v>183</v>
      </c>
      <c r="C122" s="50" t="s">
        <v>183</v>
      </c>
      <c r="D122" s="50" t="s">
        <v>182</v>
      </c>
      <c r="E122" s="50" t="s">
        <v>12</v>
      </c>
      <c r="F122" s="49">
        <v>0</v>
      </c>
      <c r="G122" s="49">
        <v>236000</v>
      </c>
      <c r="H122" s="48">
        <v>471900</v>
      </c>
    </row>
    <row r="123" spans="1:8" ht="15" customHeight="1" thickBot="1" x14ac:dyDescent="0.25">
      <c r="A123" s="51" t="s">
        <v>184</v>
      </c>
      <c r="B123" s="50" t="s">
        <v>183</v>
      </c>
      <c r="C123" s="50" t="s">
        <v>183</v>
      </c>
      <c r="D123" s="50" t="s">
        <v>182</v>
      </c>
      <c r="E123" s="50" t="s">
        <v>13</v>
      </c>
      <c r="F123" s="49">
        <v>0</v>
      </c>
      <c r="G123" s="49">
        <v>236000</v>
      </c>
      <c r="H123" s="48">
        <v>471900</v>
      </c>
    </row>
    <row r="124" spans="1:8" ht="13.5" customHeight="1" thickBot="1" x14ac:dyDescent="0.25">
      <c r="A124" s="90" t="s">
        <v>181</v>
      </c>
      <c r="B124" s="90"/>
      <c r="C124" s="90"/>
      <c r="D124" s="90"/>
      <c r="E124" s="90"/>
      <c r="F124" s="47">
        <v>21736531.260000002</v>
      </c>
      <c r="G124" s="47">
        <v>9623700</v>
      </c>
      <c r="H124" s="46">
        <v>9639170</v>
      </c>
    </row>
    <row r="125" spans="1:8" ht="14.25" customHeight="1" x14ac:dyDescent="0.2">
      <c r="A125" s="45"/>
      <c r="B125" s="45"/>
      <c r="C125" s="45"/>
      <c r="D125" s="45"/>
      <c r="E125" s="45"/>
    </row>
  </sheetData>
  <mergeCells count="12">
    <mergeCell ref="G1:H1"/>
    <mergeCell ref="G4:H4"/>
    <mergeCell ref="A6:H6"/>
    <mergeCell ref="G2:H3"/>
    <mergeCell ref="A124:E124"/>
    <mergeCell ref="A7:H7"/>
    <mergeCell ref="A8:H8"/>
    <mergeCell ref="A9:A10"/>
    <mergeCell ref="B9:B10"/>
    <mergeCell ref="C9:C10"/>
    <mergeCell ref="D9:D10"/>
    <mergeCell ref="E9:E10"/>
  </mergeCells>
  <pageMargins left="0.7" right="0.7" top="0.75" bottom="0.75" header="0.51180555555555496" footer="0.51180555555555496"/>
  <pageSetup paperSize="9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opLeftCell="A79" workbookViewId="0">
      <selection activeCell="B100" sqref="B100"/>
    </sheetView>
  </sheetViews>
  <sheetFormatPr defaultRowHeight="12.75" x14ac:dyDescent="0.2"/>
  <cols>
    <col min="1" max="1" width="39.5703125" style="44" customWidth="1"/>
    <col min="2" max="2" width="9.7109375" style="44" customWidth="1"/>
    <col min="3" max="3" width="9.28515625" style="44" customWidth="1"/>
    <col min="4" max="4" width="9" style="44" customWidth="1"/>
    <col min="5" max="5" width="10.140625" style="44" customWidth="1"/>
    <col min="6" max="7" width="15.85546875" style="44" customWidth="1"/>
    <col min="8" max="8" width="25.28515625" style="44" customWidth="1"/>
    <col min="9" max="16384" width="9.140625" style="44"/>
  </cols>
  <sheetData>
    <row r="1" spans="1:8" ht="11.25" customHeight="1" x14ac:dyDescent="0.2">
      <c r="A1" s="45"/>
      <c r="B1" s="45"/>
      <c r="C1" s="45"/>
      <c r="D1" s="45"/>
      <c r="E1" s="45"/>
      <c r="F1" s="45"/>
      <c r="G1" s="94" t="s">
        <v>287</v>
      </c>
      <c r="H1" s="94"/>
    </row>
    <row r="2" spans="1:8" ht="23.25" hidden="1" customHeight="1" x14ac:dyDescent="0.2">
      <c r="A2" s="45"/>
      <c r="B2" s="45"/>
      <c r="C2" s="45"/>
      <c r="D2" s="45"/>
      <c r="E2" s="45"/>
      <c r="F2" s="45"/>
      <c r="G2" s="97"/>
      <c r="H2" s="97"/>
    </row>
    <row r="3" spans="1:8" ht="23.25" customHeight="1" x14ac:dyDescent="0.2">
      <c r="A3" s="62"/>
      <c r="B3" s="62"/>
      <c r="C3" s="62"/>
      <c r="D3" s="62"/>
      <c r="E3" s="62"/>
      <c r="F3" s="62"/>
      <c r="G3" s="98" t="s">
        <v>294</v>
      </c>
      <c r="H3" s="97"/>
    </row>
    <row r="4" spans="1:8" ht="15" customHeight="1" x14ac:dyDescent="0.2">
      <c r="A4" s="45"/>
      <c r="B4" s="45"/>
      <c r="C4" s="45"/>
      <c r="D4" s="45"/>
      <c r="E4" s="45"/>
      <c r="F4" s="45"/>
      <c r="G4" s="97" t="s">
        <v>283</v>
      </c>
      <c r="H4" s="97"/>
    </row>
    <row r="5" spans="1:8" ht="11.25" customHeight="1" x14ac:dyDescent="0.2">
      <c r="A5" s="61"/>
      <c r="B5" s="61"/>
      <c r="C5" s="61"/>
      <c r="D5" s="61"/>
      <c r="E5" s="61"/>
      <c r="F5" s="61"/>
      <c r="G5" s="61"/>
      <c r="H5" s="61"/>
    </row>
    <row r="6" spans="1:8" ht="26.25" customHeight="1" x14ac:dyDescent="0.2">
      <c r="A6" s="91" t="s">
        <v>286</v>
      </c>
      <c r="B6" s="91"/>
      <c r="C6" s="91"/>
      <c r="D6" s="91"/>
      <c r="E6" s="91"/>
      <c r="F6" s="91"/>
      <c r="G6" s="91"/>
      <c r="H6" s="91"/>
    </row>
    <row r="7" spans="1:8" ht="15" customHeight="1" x14ac:dyDescent="0.2">
      <c r="A7" s="91" t="s">
        <v>285</v>
      </c>
      <c r="B7" s="91"/>
      <c r="C7" s="91"/>
      <c r="D7" s="91"/>
      <c r="E7" s="91"/>
      <c r="F7" s="91"/>
      <c r="G7" s="91"/>
      <c r="H7" s="91"/>
    </row>
    <row r="8" spans="1:8" ht="14.25" customHeight="1" thickBot="1" x14ac:dyDescent="0.25">
      <c r="A8" s="92" t="s">
        <v>280</v>
      </c>
      <c r="B8" s="92"/>
      <c r="C8" s="92"/>
      <c r="D8" s="92"/>
      <c r="E8" s="92"/>
      <c r="F8" s="92"/>
      <c r="G8" s="92"/>
      <c r="H8" s="92"/>
    </row>
    <row r="9" spans="1:8" ht="13.5" customHeight="1" thickBot="1" x14ac:dyDescent="0.25">
      <c r="A9" s="93" t="s">
        <v>279</v>
      </c>
      <c r="B9" s="93" t="s">
        <v>276</v>
      </c>
      <c r="C9" s="93" t="s">
        <v>275</v>
      </c>
      <c r="D9" s="93" t="s">
        <v>278</v>
      </c>
      <c r="E9" s="93" t="s">
        <v>277</v>
      </c>
      <c r="F9" s="60" t="s">
        <v>18</v>
      </c>
      <c r="G9" s="60" t="s">
        <v>18</v>
      </c>
      <c r="H9" s="60" t="s">
        <v>18</v>
      </c>
    </row>
    <row r="10" spans="1:8" ht="13.5" customHeight="1" thickBot="1" x14ac:dyDescent="0.25">
      <c r="A10" s="93"/>
      <c r="B10" s="93"/>
      <c r="C10" s="93"/>
      <c r="D10" s="93"/>
      <c r="E10" s="93"/>
      <c r="F10" s="59" t="s">
        <v>19</v>
      </c>
      <c r="G10" s="59" t="s">
        <v>20</v>
      </c>
      <c r="H10" s="59" t="s">
        <v>21</v>
      </c>
    </row>
    <row r="11" spans="1:8" ht="15" customHeight="1" thickBot="1" x14ac:dyDescent="0.25">
      <c r="A11" s="58">
        <v>1</v>
      </c>
      <c r="B11" s="57">
        <v>2</v>
      </c>
      <c r="C11" s="57">
        <v>3</v>
      </c>
      <c r="D11" s="57">
        <v>4</v>
      </c>
      <c r="E11" s="57">
        <v>5</v>
      </c>
      <c r="F11" s="56">
        <v>6</v>
      </c>
      <c r="G11" s="56">
        <v>7</v>
      </c>
      <c r="H11" s="56">
        <v>8</v>
      </c>
    </row>
    <row r="12" spans="1:8" ht="45.75" customHeight="1" x14ac:dyDescent="0.2">
      <c r="A12" s="70" t="s">
        <v>238</v>
      </c>
      <c r="B12" s="69" t="s">
        <v>237</v>
      </c>
      <c r="C12" s="69"/>
      <c r="D12" s="69"/>
      <c r="E12" s="69"/>
      <c r="F12" s="68">
        <v>230000</v>
      </c>
      <c r="G12" s="68">
        <v>30000</v>
      </c>
      <c r="H12" s="67">
        <v>30000</v>
      </c>
    </row>
    <row r="13" spans="1:8" ht="23.25" customHeight="1" x14ac:dyDescent="0.2">
      <c r="A13" s="66" t="s">
        <v>236</v>
      </c>
      <c r="B13" s="65" t="s">
        <v>235</v>
      </c>
      <c r="C13" s="65"/>
      <c r="D13" s="65"/>
      <c r="E13" s="65"/>
      <c r="F13" s="64">
        <v>230000</v>
      </c>
      <c r="G13" s="64">
        <v>30000</v>
      </c>
      <c r="H13" s="63">
        <v>30000</v>
      </c>
    </row>
    <row r="14" spans="1:8" ht="23.25" customHeight="1" x14ac:dyDescent="0.2">
      <c r="A14" s="51" t="s">
        <v>200</v>
      </c>
      <c r="B14" s="50" t="s">
        <v>235</v>
      </c>
      <c r="C14" s="50" t="s">
        <v>199</v>
      </c>
      <c r="D14" s="50"/>
      <c r="E14" s="50"/>
      <c r="F14" s="49">
        <v>230000</v>
      </c>
      <c r="G14" s="49">
        <v>30000</v>
      </c>
      <c r="H14" s="48">
        <v>30000</v>
      </c>
    </row>
    <row r="15" spans="1:8" ht="34.5" customHeight="1" x14ac:dyDescent="0.2">
      <c r="A15" s="51" t="s">
        <v>198</v>
      </c>
      <c r="B15" s="50" t="s">
        <v>235</v>
      </c>
      <c r="C15" s="50" t="s">
        <v>196</v>
      </c>
      <c r="D15" s="50" t="s">
        <v>11</v>
      </c>
      <c r="E15" s="50" t="s">
        <v>7</v>
      </c>
      <c r="F15" s="49">
        <v>230000</v>
      </c>
      <c r="G15" s="49">
        <v>30000</v>
      </c>
      <c r="H15" s="48">
        <v>30000</v>
      </c>
    </row>
    <row r="16" spans="1:8" ht="45.75" customHeight="1" x14ac:dyDescent="0.2">
      <c r="A16" s="66" t="s">
        <v>232</v>
      </c>
      <c r="B16" s="65" t="s">
        <v>231</v>
      </c>
      <c r="C16" s="65"/>
      <c r="D16" s="65"/>
      <c r="E16" s="65"/>
      <c r="F16" s="64">
        <v>2525013.5499999998</v>
      </c>
      <c r="G16" s="64">
        <v>1620000</v>
      </c>
      <c r="H16" s="63">
        <v>1632700</v>
      </c>
    </row>
    <row r="17" spans="1:8" ht="34.5" customHeight="1" x14ac:dyDescent="0.2">
      <c r="A17" s="66" t="s">
        <v>230</v>
      </c>
      <c r="B17" s="65" t="s">
        <v>229</v>
      </c>
      <c r="C17" s="65"/>
      <c r="D17" s="65"/>
      <c r="E17" s="65"/>
      <c r="F17" s="64">
        <v>2525013.5499999998</v>
      </c>
      <c r="G17" s="64">
        <v>1620000</v>
      </c>
      <c r="H17" s="63">
        <v>1632700</v>
      </c>
    </row>
    <row r="18" spans="1:8" ht="34.5" customHeight="1" x14ac:dyDescent="0.2">
      <c r="A18" s="66" t="s">
        <v>228</v>
      </c>
      <c r="B18" s="65" t="s">
        <v>227</v>
      </c>
      <c r="C18" s="65"/>
      <c r="D18" s="65"/>
      <c r="E18" s="65"/>
      <c r="F18" s="64">
        <v>2525013.5499999998</v>
      </c>
      <c r="G18" s="64">
        <v>1620000</v>
      </c>
      <c r="H18" s="63">
        <v>1632700</v>
      </c>
    </row>
    <row r="19" spans="1:8" ht="23.25" customHeight="1" x14ac:dyDescent="0.2">
      <c r="A19" s="51" t="s">
        <v>200</v>
      </c>
      <c r="B19" s="50" t="s">
        <v>227</v>
      </c>
      <c r="C19" s="50" t="s">
        <v>199</v>
      </c>
      <c r="D19" s="50"/>
      <c r="E19" s="50"/>
      <c r="F19" s="49">
        <v>2525013.5499999998</v>
      </c>
      <c r="G19" s="49">
        <v>1620000</v>
      </c>
      <c r="H19" s="48">
        <v>1632700</v>
      </c>
    </row>
    <row r="20" spans="1:8" ht="34.5" customHeight="1" x14ac:dyDescent="0.2">
      <c r="A20" s="51" t="s">
        <v>198</v>
      </c>
      <c r="B20" s="50" t="s">
        <v>227</v>
      </c>
      <c r="C20" s="50" t="s">
        <v>196</v>
      </c>
      <c r="D20" s="50" t="s">
        <v>15</v>
      </c>
      <c r="E20" s="50" t="s">
        <v>16</v>
      </c>
      <c r="F20" s="49">
        <v>2525013.5499999998</v>
      </c>
      <c r="G20" s="49">
        <v>1620000</v>
      </c>
      <c r="H20" s="48">
        <v>1632700</v>
      </c>
    </row>
    <row r="21" spans="1:8" ht="15" customHeight="1" x14ac:dyDescent="0.2">
      <c r="A21" s="66" t="s">
        <v>186</v>
      </c>
      <c r="B21" s="65" t="s">
        <v>185</v>
      </c>
      <c r="C21" s="65"/>
      <c r="D21" s="65"/>
      <c r="E21" s="65"/>
      <c r="F21" s="64">
        <v>18981517.710000001</v>
      </c>
      <c r="G21" s="64">
        <v>7973700</v>
      </c>
      <c r="H21" s="63">
        <v>7976470</v>
      </c>
    </row>
    <row r="22" spans="1:8" ht="34.5" customHeight="1" x14ac:dyDescent="0.2">
      <c r="A22" s="66" t="s">
        <v>269</v>
      </c>
      <c r="B22" s="65" t="s">
        <v>268</v>
      </c>
      <c r="C22" s="65"/>
      <c r="D22" s="65"/>
      <c r="E22" s="65"/>
      <c r="F22" s="64">
        <v>2971491</v>
      </c>
      <c r="G22" s="64">
        <v>2921491</v>
      </c>
      <c r="H22" s="63">
        <v>2921491</v>
      </c>
    </row>
    <row r="23" spans="1:8" ht="57" customHeight="1" x14ac:dyDescent="0.2">
      <c r="A23" s="51" t="s">
        <v>203</v>
      </c>
      <c r="B23" s="50" t="s">
        <v>268</v>
      </c>
      <c r="C23" s="50" t="s">
        <v>202</v>
      </c>
      <c r="D23" s="50"/>
      <c r="E23" s="50"/>
      <c r="F23" s="49">
        <v>2971491</v>
      </c>
      <c r="G23" s="49">
        <v>2921491</v>
      </c>
      <c r="H23" s="48">
        <v>2921491</v>
      </c>
    </row>
    <row r="24" spans="1:8" ht="23.25" customHeight="1" x14ac:dyDescent="0.2">
      <c r="A24" s="51" t="s">
        <v>242</v>
      </c>
      <c r="B24" s="50" t="s">
        <v>268</v>
      </c>
      <c r="C24" s="50" t="s">
        <v>14</v>
      </c>
      <c r="D24" s="50" t="s">
        <v>0</v>
      </c>
      <c r="E24" s="50" t="s">
        <v>15</v>
      </c>
      <c r="F24" s="49">
        <v>2971491</v>
      </c>
      <c r="G24" s="49">
        <v>2921491</v>
      </c>
      <c r="H24" s="48">
        <v>2921491</v>
      </c>
    </row>
    <row r="25" spans="1:8" ht="23.25" customHeight="1" x14ac:dyDescent="0.2">
      <c r="A25" s="66" t="s">
        <v>267</v>
      </c>
      <c r="B25" s="65" t="s">
        <v>266</v>
      </c>
      <c r="C25" s="65"/>
      <c r="D25" s="65"/>
      <c r="E25" s="65"/>
      <c r="F25" s="64">
        <v>966253</v>
      </c>
      <c r="G25" s="64">
        <v>676600</v>
      </c>
      <c r="H25" s="63">
        <v>111500</v>
      </c>
    </row>
    <row r="26" spans="1:8" ht="23.25" customHeight="1" x14ac:dyDescent="0.2">
      <c r="A26" s="51" t="s">
        <v>200</v>
      </c>
      <c r="B26" s="50" t="s">
        <v>266</v>
      </c>
      <c r="C26" s="50" t="s">
        <v>199</v>
      </c>
      <c r="D26" s="50"/>
      <c r="E26" s="50"/>
      <c r="F26" s="49">
        <v>954753</v>
      </c>
      <c r="G26" s="49">
        <v>665100</v>
      </c>
      <c r="H26" s="48">
        <v>100000</v>
      </c>
    </row>
    <row r="27" spans="1:8" ht="34.5" customHeight="1" x14ac:dyDescent="0.2">
      <c r="A27" s="51" t="s">
        <v>198</v>
      </c>
      <c r="B27" s="50" t="s">
        <v>266</v>
      </c>
      <c r="C27" s="50" t="s">
        <v>196</v>
      </c>
      <c r="D27" s="50" t="s">
        <v>0</v>
      </c>
      <c r="E27" s="50" t="s">
        <v>15</v>
      </c>
      <c r="F27" s="49">
        <v>954753</v>
      </c>
      <c r="G27" s="49">
        <v>665100</v>
      </c>
      <c r="H27" s="48">
        <v>100000</v>
      </c>
    </row>
    <row r="28" spans="1:8" ht="15" customHeight="1" x14ac:dyDescent="0.2">
      <c r="A28" s="51" t="s">
        <v>208</v>
      </c>
      <c r="B28" s="50" t="s">
        <v>266</v>
      </c>
      <c r="C28" s="50" t="s">
        <v>8</v>
      </c>
      <c r="D28" s="50"/>
      <c r="E28" s="50"/>
      <c r="F28" s="49">
        <v>11500</v>
      </c>
      <c r="G28" s="49">
        <v>11500</v>
      </c>
      <c r="H28" s="48">
        <v>11500</v>
      </c>
    </row>
    <row r="29" spans="1:8" ht="15" customHeight="1" x14ac:dyDescent="0.2">
      <c r="A29" s="51" t="s">
        <v>207</v>
      </c>
      <c r="B29" s="50" t="s">
        <v>266</v>
      </c>
      <c r="C29" s="50" t="s">
        <v>205</v>
      </c>
      <c r="D29" s="50" t="s">
        <v>0</v>
      </c>
      <c r="E29" s="50" t="s">
        <v>15</v>
      </c>
      <c r="F29" s="49">
        <v>11500</v>
      </c>
      <c r="G29" s="49">
        <v>11500</v>
      </c>
      <c r="H29" s="48">
        <v>11500</v>
      </c>
    </row>
    <row r="30" spans="1:8" ht="23.25" customHeight="1" x14ac:dyDescent="0.2">
      <c r="A30" s="66" t="s">
        <v>262</v>
      </c>
      <c r="B30" s="65" t="s">
        <v>259</v>
      </c>
      <c r="C30" s="65"/>
      <c r="D30" s="65"/>
      <c r="E30" s="65"/>
      <c r="F30" s="64">
        <v>31800</v>
      </c>
      <c r="G30" s="64">
        <v>31800</v>
      </c>
      <c r="H30" s="63">
        <v>31800</v>
      </c>
    </row>
    <row r="31" spans="1:8" ht="15" customHeight="1" x14ac:dyDescent="0.2">
      <c r="A31" s="51" t="s">
        <v>261</v>
      </c>
      <c r="B31" s="50" t="s">
        <v>259</v>
      </c>
      <c r="C31" s="50" t="s">
        <v>260</v>
      </c>
      <c r="D31" s="50"/>
      <c r="E31" s="50"/>
      <c r="F31" s="49">
        <v>31800</v>
      </c>
      <c r="G31" s="49">
        <v>31800</v>
      </c>
      <c r="H31" s="48">
        <v>31800</v>
      </c>
    </row>
    <row r="32" spans="1:8" ht="15" customHeight="1" x14ac:dyDescent="0.2">
      <c r="A32" s="51" t="s">
        <v>3</v>
      </c>
      <c r="B32" s="50" t="s">
        <v>259</v>
      </c>
      <c r="C32" s="50" t="s">
        <v>258</v>
      </c>
      <c r="D32" s="50" t="s">
        <v>0</v>
      </c>
      <c r="E32" s="50" t="s">
        <v>1</v>
      </c>
      <c r="F32" s="49">
        <v>31800</v>
      </c>
      <c r="G32" s="49">
        <v>31800</v>
      </c>
      <c r="H32" s="48">
        <v>31800</v>
      </c>
    </row>
    <row r="33" spans="1:8" ht="34.5" customHeight="1" x14ac:dyDescent="0.2">
      <c r="A33" s="66" t="s">
        <v>251</v>
      </c>
      <c r="B33" s="65" t="s">
        <v>250</v>
      </c>
      <c r="C33" s="65"/>
      <c r="D33" s="65"/>
      <c r="E33" s="65"/>
      <c r="F33" s="64">
        <v>70000</v>
      </c>
      <c r="G33" s="64">
        <v>0</v>
      </c>
      <c r="H33" s="63">
        <v>0</v>
      </c>
    </row>
    <row r="34" spans="1:8" ht="23.25" customHeight="1" x14ac:dyDescent="0.2">
      <c r="A34" s="51" t="s">
        <v>200</v>
      </c>
      <c r="B34" s="50" t="s">
        <v>250</v>
      </c>
      <c r="C34" s="50" t="s">
        <v>199</v>
      </c>
      <c r="D34" s="50"/>
      <c r="E34" s="50"/>
      <c r="F34" s="49">
        <v>70000</v>
      </c>
      <c r="G34" s="49">
        <v>0</v>
      </c>
      <c r="H34" s="48">
        <v>0</v>
      </c>
    </row>
    <row r="35" spans="1:8" ht="34.5" customHeight="1" x14ac:dyDescent="0.2">
      <c r="A35" s="51" t="s">
        <v>198</v>
      </c>
      <c r="B35" s="50" t="s">
        <v>250</v>
      </c>
      <c r="C35" s="50" t="s">
        <v>196</v>
      </c>
      <c r="D35" s="50" t="s">
        <v>0</v>
      </c>
      <c r="E35" s="50" t="s">
        <v>9</v>
      </c>
      <c r="F35" s="49">
        <v>70000</v>
      </c>
      <c r="G35" s="49">
        <v>0</v>
      </c>
      <c r="H35" s="48">
        <v>0</v>
      </c>
    </row>
    <row r="36" spans="1:8" ht="15" customHeight="1" x14ac:dyDescent="0.2">
      <c r="A36" s="66" t="s">
        <v>249</v>
      </c>
      <c r="B36" s="65" t="s">
        <v>248</v>
      </c>
      <c r="C36" s="65"/>
      <c r="D36" s="65"/>
      <c r="E36" s="65"/>
      <c r="F36" s="64">
        <v>114000</v>
      </c>
      <c r="G36" s="64">
        <v>5000</v>
      </c>
      <c r="H36" s="63">
        <v>5000</v>
      </c>
    </row>
    <row r="37" spans="1:8" ht="23.25" customHeight="1" x14ac:dyDescent="0.2">
      <c r="A37" s="51" t="s">
        <v>200</v>
      </c>
      <c r="B37" s="50" t="s">
        <v>248</v>
      </c>
      <c r="C37" s="50" t="s">
        <v>199</v>
      </c>
      <c r="D37" s="50"/>
      <c r="E37" s="50"/>
      <c r="F37" s="49">
        <v>104000</v>
      </c>
      <c r="G37" s="49">
        <v>0</v>
      </c>
      <c r="H37" s="48">
        <v>0</v>
      </c>
    </row>
    <row r="38" spans="1:8" ht="34.5" customHeight="1" x14ac:dyDescent="0.2">
      <c r="A38" s="51" t="s">
        <v>198</v>
      </c>
      <c r="B38" s="50" t="s">
        <v>248</v>
      </c>
      <c r="C38" s="50" t="s">
        <v>196</v>
      </c>
      <c r="D38" s="50" t="s">
        <v>0</v>
      </c>
      <c r="E38" s="50" t="s">
        <v>9</v>
      </c>
      <c r="F38" s="49">
        <v>104000</v>
      </c>
      <c r="G38" s="49">
        <v>0</v>
      </c>
      <c r="H38" s="48">
        <v>0</v>
      </c>
    </row>
    <row r="39" spans="1:8" ht="15" customHeight="1" x14ac:dyDescent="0.2">
      <c r="A39" s="51" t="s">
        <v>208</v>
      </c>
      <c r="B39" s="50" t="s">
        <v>248</v>
      </c>
      <c r="C39" s="50" t="s">
        <v>8</v>
      </c>
      <c r="D39" s="50"/>
      <c r="E39" s="50"/>
      <c r="F39" s="49">
        <v>10000</v>
      </c>
      <c r="G39" s="49">
        <v>5000</v>
      </c>
      <c r="H39" s="48">
        <v>5000</v>
      </c>
    </row>
    <row r="40" spans="1:8" ht="15" customHeight="1" x14ac:dyDescent="0.2">
      <c r="A40" s="51" t="s">
        <v>207</v>
      </c>
      <c r="B40" s="50" t="s">
        <v>248</v>
      </c>
      <c r="C40" s="50" t="s">
        <v>205</v>
      </c>
      <c r="D40" s="50" t="s">
        <v>0</v>
      </c>
      <c r="E40" s="50" t="s">
        <v>9</v>
      </c>
      <c r="F40" s="49">
        <v>10000</v>
      </c>
      <c r="G40" s="49">
        <v>5000</v>
      </c>
      <c r="H40" s="48">
        <v>5000</v>
      </c>
    </row>
    <row r="41" spans="1:8" ht="15" customHeight="1" x14ac:dyDescent="0.2">
      <c r="A41" s="66" t="s">
        <v>221</v>
      </c>
      <c r="B41" s="65" t="s">
        <v>220</v>
      </c>
      <c r="C41" s="65"/>
      <c r="D41" s="65"/>
      <c r="E41" s="65"/>
      <c r="F41" s="64">
        <v>475000</v>
      </c>
      <c r="G41" s="64">
        <v>10000</v>
      </c>
      <c r="H41" s="63">
        <v>10000</v>
      </c>
    </row>
    <row r="42" spans="1:8" ht="23.25" customHeight="1" x14ac:dyDescent="0.2">
      <c r="A42" s="51" t="s">
        <v>200</v>
      </c>
      <c r="B42" s="50" t="s">
        <v>220</v>
      </c>
      <c r="C42" s="50" t="s">
        <v>199</v>
      </c>
      <c r="D42" s="50"/>
      <c r="E42" s="50"/>
      <c r="F42" s="49">
        <v>475000</v>
      </c>
      <c r="G42" s="49">
        <v>10000</v>
      </c>
      <c r="H42" s="48">
        <v>10000</v>
      </c>
    </row>
    <row r="43" spans="1:8" ht="34.5" customHeight="1" x14ac:dyDescent="0.2">
      <c r="A43" s="51" t="s">
        <v>198</v>
      </c>
      <c r="B43" s="50" t="s">
        <v>220</v>
      </c>
      <c r="C43" s="50" t="s">
        <v>196</v>
      </c>
      <c r="D43" s="50" t="s">
        <v>17</v>
      </c>
      <c r="E43" s="50" t="s">
        <v>11</v>
      </c>
      <c r="F43" s="49">
        <v>475000</v>
      </c>
      <c r="G43" s="49">
        <v>10000</v>
      </c>
      <c r="H43" s="48">
        <v>10000</v>
      </c>
    </row>
    <row r="44" spans="1:8" ht="15" customHeight="1" x14ac:dyDescent="0.2">
      <c r="A44" s="66" t="s">
        <v>245</v>
      </c>
      <c r="B44" s="65" t="s">
        <v>244</v>
      </c>
      <c r="C44" s="65"/>
      <c r="D44" s="65"/>
      <c r="E44" s="65"/>
      <c r="F44" s="64">
        <v>9240</v>
      </c>
      <c r="G44" s="64">
        <v>0</v>
      </c>
      <c r="H44" s="63">
        <v>0</v>
      </c>
    </row>
    <row r="45" spans="1:8" ht="57" customHeight="1" x14ac:dyDescent="0.2">
      <c r="A45" s="51" t="s">
        <v>203</v>
      </c>
      <c r="B45" s="50" t="s">
        <v>244</v>
      </c>
      <c r="C45" s="50" t="s">
        <v>202</v>
      </c>
      <c r="D45" s="50"/>
      <c r="E45" s="50"/>
      <c r="F45" s="49">
        <v>9240</v>
      </c>
      <c r="G45" s="49">
        <v>0</v>
      </c>
      <c r="H45" s="48">
        <v>0</v>
      </c>
    </row>
    <row r="46" spans="1:8" ht="23.25" customHeight="1" x14ac:dyDescent="0.2">
      <c r="A46" s="51" t="s">
        <v>242</v>
      </c>
      <c r="B46" s="50" t="s">
        <v>244</v>
      </c>
      <c r="C46" s="50" t="s">
        <v>14</v>
      </c>
      <c r="D46" s="50" t="s">
        <v>10</v>
      </c>
      <c r="E46" s="50" t="s">
        <v>11</v>
      </c>
      <c r="F46" s="49">
        <v>9240</v>
      </c>
      <c r="G46" s="49">
        <v>0</v>
      </c>
      <c r="H46" s="48">
        <v>0</v>
      </c>
    </row>
    <row r="47" spans="1:8" ht="34.5" customHeight="1" x14ac:dyDescent="0.2">
      <c r="A47" s="66" t="s">
        <v>193</v>
      </c>
      <c r="B47" s="65" t="s">
        <v>189</v>
      </c>
      <c r="C47" s="65"/>
      <c r="D47" s="65"/>
      <c r="E47" s="65"/>
      <c r="F47" s="64">
        <v>473100</v>
      </c>
      <c r="G47" s="64">
        <v>473100</v>
      </c>
      <c r="H47" s="63">
        <v>473100</v>
      </c>
    </row>
    <row r="48" spans="1:8" ht="23.25" customHeight="1" x14ac:dyDescent="0.2">
      <c r="A48" s="51" t="s">
        <v>192</v>
      </c>
      <c r="B48" s="50" t="s">
        <v>189</v>
      </c>
      <c r="C48" s="50" t="s">
        <v>191</v>
      </c>
      <c r="D48" s="50"/>
      <c r="E48" s="50"/>
      <c r="F48" s="49">
        <v>473100</v>
      </c>
      <c r="G48" s="49">
        <v>473100</v>
      </c>
      <c r="H48" s="48">
        <v>473100</v>
      </c>
    </row>
    <row r="49" spans="1:8" ht="23.25" customHeight="1" x14ac:dyDescent="0.2">
      <c r="A49" s="51" t="s">
        <v>190</v>
      </c>
      <c r="B49" s="50" t="s">
        <v>189</v>
      </c>
      <c r="C49" s="50" t="s">
        <v>188</v>
      </c>
      <c r="D49" s="50" t="s">
        <v>7</v>
      </c>
      <c r="E49" s="50" t="s">
        <v>0</v>
      </c>
      <c r="F49" s="49">
        <v>473100</v>
      </c>
      <c r="G49" s="49">
        <v>473100</v>
      </c>
      <c r="H49" s="48">
        <v>473100</v>
      </c>
    </row>
    <row r="50" spans="1:8" ht="15" customHeight="1" x14ac:dyDescent="0.2">
      <c r="A50" s="66" t="s">
        <v>272</v>
      </c>
      <c r="B50" s="65" t="s">
        <v>271</v>
      </c>
      <c r="C50" s="65"/>
      <c r="D50" s="65"/>
      <c r="E50" s="65"/>
      <c r="F50" s="64">
        <v>1138252</v>
      </c>
      <c r="G50" s="64">
        <v>1088109</v>
      </c>
      <c r="H50" s="63">
        <v>1088109</v>
      </c>
    </row>
    <row r="51" spans="1:8" ht="57" customHeight="1" x14ac:dyDescent="0.2">
      <c r="A51" s="51" t="s">
        <v>203</v>
      </c>
      <c r="B51" s="50" t="s">
        <v>271</v>
      </c>
      <c r="C51" s="50" t="s">
        <v>202</v>
      </c>
      <c r="D51" s="50"/>
      <c r="E51" s="50"/>
      <c r="F51" s="49">
        <v>1138252</v>
      </c>
      <c r="G51" s="49">
        <v>1088109</v>
      </c>
      <c r="H51" s="48">
        <v>1088109</v>
      </c>
    </row>
    <row r="52" spans="1:8" ht="23.25" customHeight="1" x14ac:dyDescent="0.2">
      <c r="A52" s="51" t="s">
        <v>242</v>
      </c>
      <c r="B52" s="50" t="s">
        <v>271</v>
      </c>
      <c r="C52" s="50" t="s">
        <v>14</v>
      </c>
      <c r="D52" s="50" t="s">
        <v>0</v>
      </c>
      <c r="E52" s="50" t="s">
        <v>10</v>
      </c>
      <c r="F52" s="49">
        <v>1138252</v>
      </c>
      <c r="G52" s="49">
        <v>1088109</v>
      </c>
      <c r="H52" s="48">
        <v>1088109</v>
      </c>
    </row>
    <row r="53" spans="1:8" ht="15" customHeight="1" x14ac:dyDescent="0.2">
      <c r="A53" s="66" t="s">
        <v>219</v>
      </c>
      <c r="B53" s="65" t="s">
        <v>218</v>
      </c>
      <c r="C53" s="65"/>
      <c r="D53" s="65"/>
      <c r="E53" s="65"/>
      <c r="F53" s="64">
        <v>30000</v>
      </c>
      <c r="G53" s="64">
        <v>0</v>
      </c>
      <c r="H53" s="63">
        <v>0</v>
      </c>
    </row>
    <row r="54" spans="1:8" ht="23.25" customHeight="1" x14ac:dyDescent="0.2">
      <c r="A54" s="51" t="s">
        <v>200</v>
      </c>
      <c r="B54" s="50" t="s">
        <v>218</v>
      </c>
      <c r="C54" s="50" t="s">
        <v>199</v>
      </c>
      <c r="D54" s="50"/>
      <c r="E54" s="50"/>
      <c r="F54" s="49">
        <v>30000</v>
      </c>
      <c r="G54" s="49">
        <v>0</v>
      </c>
      <c r="H54" s="48">
        <v>0</v>
      </c>
    </row>
    <row r="55" spans="1:8" ht="34.5" customHeight="1" x14ac:dyDescent="0.2">
      <c r="A55" s="51" t="s">
        <v>198</v>
      </c>
      <c r="B55" s="50" t="s">
        <v>218</v>
      </c>
      <c r="C55" s="50" t="s">
        <v>196</v>
      </c>
      <c r="D55" s="50" t="s">
        <v>17</v>
      </c>
      <c r="E55" s="50" t="s">
        <v>11</v>
      </c>
      <c r="F55" s="49">
        <v>30000</v>
      </c>
      <c r="G55" s="49">
        <v>0</v>
      </c>
      <c r="H55" s="48">
        <v>0</v>
      </c>
    </row>
    <row r="56" spans="1:8" ht="23.25" customHeight="1" x14ac:dyDescent="0.2">
      <c r="A56" s="66" t="s">
        <v>217</v>
      </c>
      <c r="B56" s="65" t="s">
        <v>216</v>
      </c>
      <c r="C56" s="65"/>
      <c r="D56" s="65"/>
      <c r="E56" s="65"/>
      <c r="F56" s="64">
        <v>40000</v>
      </c>
      <c r="G56" s="64">
        <v>5000</v>
      </c>
      <c r="H56" s="63">
        <v>5000</v>
      </c>
    </row>
    <row r="57" spans="1:8" ht="23.25" customHeight="1" x14ac:dyDescent="0.2">
      <c r="A57" s="51" t="s">
        <v>200</v>
      </c>
      <c r="B57" s="50" t="s">
        <v>216</v>
      </c>
      <c r="C57" s="50" t="s">
        <v>199</v>
      </c>
      <c r="D57" s="50"/>
      <c r="E57" s="50"/>
      <c r="F57" s="49">
        <v>40000</v>
      </c>
      <c r="G57" s="49">
        <v>5000</v>
      </c>
      <c r="H57" s="48">
        <v>5000</v>
      </c>
    </row>
    <row r="58" spans="1:8" ht="34.5" customHeight="1" x14ac:dyDescent="0.2">
      <c r="A58" s="51" t="s">
        <v>198</v>
      </c>
      <c r="B58" s="50" t="s">
        <v>216</v>
      </c>
      <c r="C58" s="50" t="s">
        <v>196</v>
      </c>
      <c r="D58" s="50" t="s">
        <v>17</v>
      </c>
      <c r="E58" s="50" t="s">
        <v>11</v>
      </c>
      <c r="F58" s="49">
        <v>40000</v>
      </c>
      <c r="G58" s="49">
        <v>5000</v>
      </c>
      <c r="H58" s="48">
        <v>5000</v>
      </c>
    </row>
    <row r="59" spans="1:8" ht="23.25" customHeight="1" x14ac:dyDescent="0.2">
      <c r="A59" s="66" t="s">
        <v>224</v>
      </c>
      <c r="B59" s="65" t="s">
        <v>223</v>
      </c>
      <c r="C59" s="65"/>
      <c r="D59" s="65"/>
      <c r="E59" s="65"/>
      <c r="F59" s="64">
        <v>52800</v>
      </c>
      <c r="G59" s="64">
        <v>52800</v>
      </c>
      <c r="H59" s="63">
        <v>52800</v>
      </c>
    </row>
    <row r="60" spans="1:8" ht="23.25" customHeight="1" x14ac:dyDescent="0.2">
      <c r="A60" s="51" t="s">
        <v>200</v>
      </c>
      <c r="B60" s="50" t="s">
        <v>223</v>
      </c>
      <c r="C60" s="50" t="s">
        <v>199</v>
      </c>
      <c r="D60" s="50"/>
      <c r="E60" s="50"/>
      <c r="F60" s="49">
        <v>52800</v>
      </c>
      <c r="G60" s="49">
        <v>52800</v>
      </c>
      <c r="H60" s="48">
        <v>52800</v>
      </c>
    </row>
    <row r="61" spans="1:8" ht="34.5" customHeight="1" x14ac:dyDescent="0.2">
      <c r="A61" s="51" t="s">
        <v>198</v>
      </c>
      <c r="B61" s="50" t="s">
        <v>223</v>
      </c>
      <c r="C61" s="50" t="s">
        <v>196</v>
      </c>
      <c r="D61" s="50" t="s">
        <v>17</v>
      </c>
      <c r="E61" s="50" t="s">
        <v>0</v>
      </c>
      <c r="F61" s="49">
        <v>52800</v>
      </c>
      <c r="G61" s="49">
        <v>52800</v>
      </c>
      <c r="H61" s="48">
        <v>52800</v>
      </c>
    </row>
    <row r="62" spans="1:8" ht="15" customHeight="1" x14ac:dyDescent="0.2">
      <c r="A62" s="66" t="s">
        <v>256</v>
      </c>
      <c r="B62" s="65" t="s">
        <v>254</v>
      </c>
      <c r="C62" s="65"/>
      <c r="D62" s="65"/>
      <c r="E62" s="65"/>
      <c r="F62" s="64">
        <v>30000</v>
      </c>
      <c r="G62" s="64">
        <v>30000</v>
      </c>
      <c r="H62" s="63">
        <v>30000</v>
      </c>
    </row>
    <row r="63" spans="1:8" ht="15" customHeight="1" x14ac:dyDescent="0.2">
      <c r="A63" s="51" t="s">
        <v>208</v>
      </c>
      <c r="B63" s="50" t="s">
        <v>254</v>
      </c>
      <c r="C63" s="50" t="s">
        <v>8</v>
      </c>
      <c r="D63" s="50"/>
      <c r="E63" s="50"/>
      <c r="F63" s="49">
        <v>30000</v>
      </c>
      <c r="G63" s="49">
        <v>30000</v>
      </c>
      <c r="H63" s="48">
        <v>30000</v>
      </c>
    </row>
    <row r="64" spans="1:8" ht="15" customHeight="1" x14ac:dyDescent="0.2">
      <c r="A64" s="51" t="s">
        <v>255</v>
      </c>
      <c r="B64" s="50" t="s">
        <v>254</v>
      </c>
      <c r="C64" s="50" t="s">
        <v>253</v>
      </c>
      <c r="D64" s="50" t="s">
        <v>0</v>
      </c>
      <c r="E64" s="50" t="s">
        <v>5</v>
      </c>
      <c r="F64" s="49">
        <v>30000</v>
      </c>
      <c r="G64" s="49">
        <v>30000</v>
      </c>
      <c r="H64" s="48">
        <v>30000</v>
      </c>
    </row>
    <row r="65" spans="1:8" ht="23.25" customHeight="1" x14ac:dyDescent="0.2">
      <c r="A65" s="66" t="s">
        <v>213</v>
      </c>
      <c r="B65" s="65" t="s">
        <v>206</v>
      </c>
      <c r="C65" s="65"/>
      <c r="D65" s="65"/>
      <c r="E65" s="65"/>
      <c r="F65" s="64">
        <v>7919006.1900000004</v>
      </c>
      <c r="G65" s="64">
        <v>2260100</v>
      </c>
      <c r="H65" s="63">
        <v>2574500</v>
      </c>
    </row>
    <row r="66" spans="1:8" ht="57" customHeight="1" x14ac:dyDescent="0.2">
      <c r="A66" s="51" t="s">
        <v>203</v>
      </c>
      <c r="B66" s="50" t="s">
        <v>206</v>
      </c>
      <c r="C66" s="50" t="s">
        <v>202</v>
      </c>
      <c r="D66" s="50"/>
      <c r="E66" s="50"/>
      <c r="F66" s="49">
        <v>2726500</v>
      </c>
      <c r="G66" s="49">
        <v>1851700</v>
      </c>
      <c r="H66" s="48">
        <v>2080600</v>
      </c>
    </row>
    <row r="67" spans="1:8" ht="23.25" customHeight="1" x14ac:dyDescent="0.2">
      <c r="A67" s="51" t="s">
        <v>201</v>
      </c>
      <c r="B67" s="50" t="s">
        <v>206</v>
      </c>
      <c r="C67" s="50" t="s">
        <v>6</v>
      </c>
      <c r="D67" s="50" t="s">
        <v>4</v>
      </c>
      <c r="E67" s="50" t="s">
        <v>0</v>
      </c>
      <c r="F67" s="49">
        <v>2726500</v>
      </c>
      <c r="G67" s="49">
        <v>1851700</v>
      </c>
      <c r="H67" s="48">
        <v>2080600</v>
      </c>
    </row>
    <row r="68" spans="1:8" ht="23.25" customHeight="1" x14ac:dyDescent="0.2">
      <c r="A68" s="51" t="s">
        <v>200</v>
      </c>
      <c r="B68" s="50" t="s">
        <v>206</v>
      </c>
      <c r="C68" s="50" t="s">
        <v>199</v>
      </c>
      <c r="D68" s="50"/>
      <c r="E68" s="50"/>
      <c r="F68" s="49">
        <v>2683006.19</v>
      </c>
      <c r="G68" s="49">
        <v>398900</v>
      </c>
      <c r="H68" s="48">
        <v>484400</v>
      </c>
    </row>
    <row r="69" spans="1:8" ht="34.5" customHeight="1" x14ac:dyDescent="0.2">
      <c r="A69" s="51" t="s">
        <v>198</v>
      </c>
      <c r="B69" s="50" t="s">
        <v>206</v>
      </c>
      <c r="C69" s="50" t="s">
        <v>196</v>
      </c>
      <c r="D69" s="50" t="s">
        <v>4</v>
      </c>
      <c r="E69" s="50" t="s">
        <v>0</v>
      </c>
      <c r="F69" s="49">
        <v>2683006.19</v>
      </c>
      <c r="G69" s="49">
        <v>398900</v>
      </c>
      <c r="H69" s="48">
        <v>484400</v>
      </c>
    </row>
    <row r="70" spans="1:8" ht="23.25" customHeight="1" x14ac:dyDescent="0.2">
      <c r="A70" s="51" t="s">
        <v>212</v>
      </c>
      <c r="B70" s="50" t="s">
        <v>206</v>
      </c>
      <c r="C70" s="50" t="s">
        <v>211</v>
      </c>
      <c r="D70" s="50"/>
      <c r="E70" s="50"/>
      <c r="F70" s="49">
        <v>2500000</v>
      </c>
      <c r="G70" s="49">
        <v>0</v>
      </c>
      <c r="H70" s="48">
        <v>0</v>
      </c>
    </row>
    <row r="71" spans="1:8" ht="15" customHeight="1" x14ac:dyDescent="0.2">
      <c r="A71" s="51" t="s">
        <v>210</v>
      </c>
      <c r="B71" s="50" t="s">
        <v>206</v>
      </c>
      <c r="C71" s="50" t="s">
        <v>209</v>
      </c>
      <c r="D71" s="50" t="s">
        <v>4</v>
      </c>
      <c r="E71" s="50" t="s">
        <v>0</v>
      </c>
      <c r="F71" s="49">
        <v>2500000</v>
      </c>
      <c r="G71" s="49">
        <v>0</v>
      </c>
      <c r="H71" s="48">
        <v>0</v>
      </c>
    </row>
    <row r="72" spans="1:8" ht="15" customHeight="1" x14ac:dyDescent="0.2">
      <c r="A72" s="51" t="s">
        <v>208</v>
      </c>
      <c r="B72" s="50" t="s">
        <v>206</v>
      </c>
      <c r="C72" s="50" t="s">
        <v>8</v>
      </c>
      <c r="D72" s="50"/>
      <c r="E72" s="50"/>
      <c r="F72" s="49">
        <v>9500</v>
      </c>
      <c r="G72" s="49">
        <v>9500</v>
      </c>
      <c r="H72" s="48">
        <v>9500</v>
      </c>
    </row>
    <row r="73" spans="1:8" ht="15" customHeight="1" x14ac:dyDescent="0.2">
      <c r="A73" s="51" t="s">
        <v>207</v>
      </c>
      <c r="B73" s="50" t="s">
        <v>206</v>
      </c>
      <c r="C73" s="50" t="s">
        <v>205</v>
      </c>
      <c r="D73" s="50" t="s">
        <v>4</v>
      </c>
      <c r="E73" s="50" t="s">
        <v>0</v>
      </c>
      <c r="F73" s="49">
        <v>9500</v>
      </c>
      <c r="G73" s="49">
        <v>9500</v>
      </c>
      <c r="H73" s="48">
        <v>9500</v>
      </c>
    </row>
    <row r="74" spans="1:8" ht="34.5" customHeight="1" x14ac:dyDescent="0.2">
      <c r="A74" s="66" t="s">
        <v>243</v>
      </c>
      <c r="B74" s="65" t="s">
        <v>241</v>
      </c>
      <c r="C74" s="65"/>
      <c r="D74" s="65"/>
      <c r="E74" s="65"/>
      <c r="F74" s="64">
        <v>162040</v>
      </c>
      <c r="G74" s="64">
        <v>183600</v>
      </c>
      <c r="H74" s="63">
        <v>201170</v>
      </c>
    </row>
    <row r="75" spans="1:8" ht="57" customHeight="1" x14ac:dyDescent="0.2">
      <c r="A75" s="51" t="s">
        <v>203</v>
      </c>
      <c r="B75" s="50" t="s">
        <v>241</v>
      </c>
      <c r="C75" s="50" t="s">
        <v>202</v>
      </c>
      <c r="D75" s="50"/>
      <c r="E75" s="50"/>
      <c r="F75" s="49">
        <v>156582</v>
      </c>
      <c r="G75" s="49">
        <v>168300</v>
      </c>
      <c r="H75" s="48">
        <v>185670</v>
      </c>
    </row>
    <row r="76" spans="1:8" ht="23.25" customHeight="1" x14ac:dyDescent="0.2">
      <c r="A76" s="51" t="s">
        <v>242</v>
      </c>
      <c r="B76" s="50" t="s">
        <v>241</v>
      </c>
      <c r="C76" s="50" t="s">
        <v>14</v>
      </c>
      <c r="D76" s="50" t="s">
        <v>10</v>
      </c>
      <c r="E76" s="50" t="s">
        <v>11</v>
      </c>
      <c r="F76" s="49">
        <v>156582</v>
      </c>
      <c r="G76" s="49">
        <v>168300</v>
      </c>
      <c r="H76" s="48">
        <v>185670</v>
      </c>
    </row>
    <row r="77" spans="1:8" ht="23.25" customHeight="1" x14ac:dyDescent="0.2">
      <c r="A77" s="51" t="s">
        <v>200</v>
      </c>
      <c r="B77" s="50" t="s">
        <v>241</v>
      </c>
      <c r="C77" s="50" t="s">
        <v>199</v>
      </c>
      <c r="D77" s="50"/>
      <c r="E77" s="50"/>
      <c r="F77" s="49">
        <v>5458</v>
      </c>
      <c r="G77" s="49">
        <v>15300</v>
      </c>
      <c r="H77" s="48">
        <v>15500</v>
      </c>
    </row>
    <row r="78" spans="1:8" ht="34.5" customHeight="1" x14ac:dyDescent="0.2">
      <c r="A78" s="51" t="s">
        <v>198</v>
      </c>
      <c r="B78" s="50" t="s">
        <v>241</v>
      </c>
      <c r="C78" s="50" t="s">
        <v>196</v>
      </c>
      <c r="D78" s="50" t="s">
        <v>10</v>
      </c>
      <c r="E78" s="50" t="s">
        <v>11</v>
      </c>
      <c r="F78" s="49">
        <v>5458</v>
      </c>
      <c r="G78" s="49">
        <v>15300</v>
      </c>
      <c r="H78" s="48">
        <v>15500</v>
      </c>
    </row>
    <row r="79" spans="1:8" ht="23.25" customHeight="1" x14ac:dyDescent="0.2">
      <c r="A79" s="66" t="s">
        <v>265</v>
      </c>
      <c r="B79" s="65" t="s">
        <v>264</v>
      </c>
      <c r="C79" s="65"/>
      <c r="D79" s="65"/>
      <c r="E79" s="65"/>
      <c r="F79" s="64">
        <v>100</v>
      </c>
      <c r="G79" s="64">
        <v>100</v>
      </c>
      <c r="H79" s="63">
        <v>100</v>
      </c>
    </row>
    <row r="80" spans="1:8" ht="23.25" customHeight="1" x14ac:dyDescent="0.2">
      <c r="A80" s="51" t="s">
        <v>200</v>
      </c>
      <c r="B80" s="50" t="s">
        <v>264</v>
      </c>
      <c r="C80" s="50" t="s">
        <v>199</v>
      </c>
      <c r="D80" s="50"/>
      <c r="E80" s="50"/>
      <c r="F80" s="49">
        <v>100</v>
      </c>
      <c r="G80" s="49">
        <v>100</v>
      </c>
      <c r="H80" s="48">
        <v>100</v>
      </c>
    </row>
    <row r="81" spans="1:8" ht="34.5" customHeight="1" x14ac:dyDescent="0.2">
      <c r="A81" s="51" t="s">
        <v>198</v>
      </c>
      <c r="B81" s="50" t="s">
        <v>264</v>
      </c>
      <c r="C81" s="50" t="s">
        <v>196</v>
      </c>
      <c r="D81" s="50" t="s">
        <v>0</v>
      </c>
      <c r="E81" s="50" t="s">
        <v>15</v>
      </c>
      <c r="F81" s="49">
        <v>100</v>
      </c>
      <c r="G81" s="49">
        <v>100</v>
      </c>
      <c r="H81" s="48">
        <v>100</v>
      </c>
    </row>
    <row r="82" spans="1:8" ht="23.25" customHeight="1" x14ac:dyDescent="0.2">
      <c r="A82" s="66" t="s">
        <v>204</v>
      </c>
      <c r="B82" s="65" t="s">
        <v>197</v>
      </c>
      <c r="C82" s="65"/>
      <c r="D82" s="65"/>
      <c r="E82" s="65"/>
      <c r="F82" s="64">
        <v>4498435.5199999996</v>
      </c>
      <c r="G82" s="64">
        <v>0</v>
      </c>
      <c r="H82" s="63">
        <v>0</v>
      </c>
    </row>
    <row r="83" spans="1:8" ht="57" customHeight="1" x14ac:dyDescent="0.2">
      <c r="A83" s="51" t="s">
        <v>203</v>
      </c>
      <c r="B83" s="50" t="s">
        <v>197</v>
      </c>
      <c r="C83" s="50" t="s">
        <v>202</v>
      </c>
      <c r="D83" s="50"/>
      <c r="E83" s="50"/>
      <c r="F83" s="49">
        <v>4138435.52</v>
      </c>
      <c r="G83" s="49">
        <v>0</v>
      </c>
      <c r="H83" s="48">
        <v>0</v>
      </c>
    </row>
    <row r="84" spans="1:8" ht="23.25" customHeight="1" x14ac:dyDescent="0.2">
      <c r="A84" s="51" t="s">
        <v>201</v>
      </c>
      <c r="B84" s="50" t="s">
        <v>197</v>
      </c>
      <c r="C84" s="50" t="s">
        <v>6</v>
      </c>
      <c r="D84" s="50" t="s">
        <v>4</v>
      </c>
      <c r="E84" s="50" t="s">
        <v>0</v>
      </c>
      <c r="F84" s="49">
        <v>4138435.52</v>
      </c>
      <c r="G84" s="49">
        <v>0</v>
      </c>
      <c r="H84" s="48">
        <v>0</v>
      </c>
    </row>
    <row r="85" spans="1:8" ht="23.25" customHeight="1" x14ac:dyDescent="0.2">
      <c r="A85" s="51" t="s">
        <v>200</v>
      </c>
      <c r="B85" s="50" t="s">
        <v>197</v>
      </c>
      <c r="C85" s="50" t="s">
        <v>199</v>
      </c>
      <c r="D85" s="50"/>
      <c r="E85" s="50"/>
      <c r="F85" s="49">
        <v>360000</v>
      </c>
      <c r="G85" s="49">
        <v>0</v>
      </c>
      <c r="H85" s="48">
        <v>0</v>
      </c>
    </row>
    <row r="86" spans="1:8" ht="34.5" customHeight="1" x14ac:dyDescent="0.2">
      <c r="A86" s="51" t="s">
        <v>198</v>
      </c>
      <c r="B86" s="50" t="s">
        <v>197</v>
      </c>
      <c r="C86" s="50" t="s">
        <v>196</v>
      </c>
      <c r="D86" s="50" t="s">
        <v>17</v>
      </c>
      <c r="E86" s="50" t="s">
        <v>11</v>
      </c>
      <c r="F86" s="49">
        <v>280000</v>
      </c>
      <c r="G86" s="49">
        <v>0</v>
      </c>
      <c r="H86" s="48">
        <v>0</v>
      </c>
    </row>
    <row r="87" spans="1:8" ht="34.5" customHeight="1" x14ac:dyDescent="0.2">
      <c r="A87" s="51" t="s">
        <v>198</v>
      </c>
      <c r="B87" s="50" t="s">
        <v>197</v>
      </c>
      <c r="C87" s="50" t="s">
        <v>196</v>
      </c>
      <c r="D87" s="50" t="s">
        <v>4</v>
      </c>
      <c r="E87" s="50" t="s">
        <v>0</v>
      </c>
      <c r="F87" s="49">
        <v>80000</v>
      </c>
      <c r="G87" s="49">
        <v>0</v>
      </c>
      <c r="H87" s="48">
        <v>0</v>
      </c>
    </row>
    <row r="88" spans="1:8" ht="15" customHeight="1" x14ac:dyDescent="0.2">
      <c r="A88" s="66" t="s">
        <v>184</v>
      </c>
      <c r="B88" s="65" t="s">
        <v>182</v>
      </c>
      <c r="C88" s="65"/>
      <c r="D88" s="65"/>
      <c r="E88" s="65"/>
      <c r="F88" s="64">
        <v>0</v>
      </c>
      <c r="G88" s="64">
        <v>236000</v>
      </c>
      <c r="H88" s="63">
        <v>471900</v>
      </c>
    </row>
    <row r="89" spans="1:8" ht="15" customHeight="1" x14ac:dyDescent="0.2">
      <c r="A89" s="51" t="s">
        <v>184</v>
      </c>
      <c r="B89" s="50" t="s">
        <v>182</v>
      </c>
      <c r="C89" s="50" t="s">
        <v>12</v>
      </c>
      <c r="D89" s="50"/>
      <c r="E89" s="50"/>
      <c r="F89" s="49">
        <v>0</v>
      </c>
      <c r="G89" s="49">
        <v>236000</v>
      </c>
      <c r="H89" s="48">
        <v>471900</v>
      </c>
    </row>
    <row r="90" spans="1:8" ht="15" customHeight="1" thickBot="1" x14ac:dyDescent="0.25">
      <c r="A90" s="51" t="s">
        <v>184</v>
      </c>
      <c r="B90" s="50" t="s">
        <v>182</v>
      </c>
      <c r="C90" s="50" t="s">
        <v>13</v>
      </c>
      <c r="D90" s="50" t="s">
        <v>183</v>
      </c>
      <c r="E90" s="50" t="s">
        <v>183</v>
      </c>
      <c r="F90" s="49">
        <v>0</v>
      </c>
      <c r="G90" s="49">
        <v>236000</v>
      </c>
      <c r="H90" s="48">
        <v>471900</v>
      </c>
    </row>
    <row r="91" spans="1:8" ht="13.5" customHeight="1" thickBot="1" x14ac:dyDescent="0.25">
      <c r="A91" s="90" t="s">
        <v>181</v>
      </c>
      <c r="B91" s="90"/>
      <c r="C91" s="90"/>
      <c r="D91" s="90"/>
      <c r="E91" s="90"/>
      <c r="F91" s="47">
        <v>21736531.260000002</v>
      </c>
      <c r="G91" s="47">
        <v>9623700</v>
      </c>
      <c r="H91" s="46">
        <v>9639170</v>
      </c>
    </row>
    <row r="92" spans="1:8" ht="14.25" customHeight="1" x14ac:dyDescent="0.2">
      <c r="A92" s="45"/>
      <c r="B92" s="45"/>
      <c r="C92" s="45"/>
      <c r="D92" s="45"/>
      <c r="E92" s="45"/>
    </row>
  </sheetData>
  <mergeCells count="13">
    <mergeCell ref="G1:H1"/>
    <mergeCell ref="G2:H2"/>
    <mergeCell ref="G3:H3"/>
    <mergeCell ref="G4:H4"/>
    <mergeCell ref="A6:H6"/>
    <mergeCell ref="A91:E91"/>
    <mergeCell ref="A7:H7"/>
    <mergeCell ref="A8:H8"/>
    <mergeCell ref="A9:A10"/>
    <mergeCell ref="B9:B10"/>
    <mergeCell ref="C9:C10"/>
    <mergeCell ref="D9:D10"/>
    <mergeCell ref="E9:E10"/>
  </mergeCells>
  <pageMargins left="0.7" right="0.7" top="0.75" bottom="0.75" header="0.51180555555555496" footer="0.51180555555555496"/>
  <pageSetup paperSize="9" fitToHeight="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opLeftCell="A106" workbookViewId="0">
      <selection activeCell="C129" sqref="C129"/>
    </sheetView>
  </sheetViews>
  <sheetFormatPr defaultRowHeight="12.75" x14ac:dyDescent="0.2"/>
  <cols>
    <col min="1" max="1" width="39.5703125" style="44" customWidth="1"/>
    <col min="2" max="2" width="9.28515625" style="44" customWidth="1"/>
    <col min="3" max="3" width="9" style="44" customWidth="1"/>
    <col min="4" max="4" width="10.140625" style="44" customWidth="1"/>
    <col min="5" max="5" width="9.7109375" style="44" customWidth="1"/>
    <col min="6" max="6" width="9" style="44" customWidth="1"/>
    <col min="7" max="7" width="12.140625" style="44" customWidth="1"/>
    <col min="8" max="8" width="13.140625" style="44" customWidth="1"/>
    <col min="9" max="9" width="19.7109375" style="44" customWidth="1"/>
    <col min="10" max="16384" width="9.140625" style="44"/>
  </cols>
  <sheetData>
    <row r="1" spans="1:9" ht="11.25" customHeight="1" x14ac:dyDescent="0.2">
      <c r="A1" s="45"/>
      <c r="B1" s="45"/>
      <c r="C1" s="45"/>
      <c r="D1" s="45"/>
      <c r="E1" s="45"/>
      <c r="F1" s="45"/>
      <c r="G1" s="45"/>
      <c r="H1" s="94" t="s">
        <v>292</v>
      </c>
      <c r="I1" s="94"/>
    </row>
    <row r="2" spans="1:9" ht="60" customHeight="1" x14ac:dyDescent="0.2">
      <c r="A2" s="77"/>
      <c r="B2" s="77"/>
      <c r="C2" s="77"/>
      <c r="D2" s="77"/>
      <c r="E2" s="77"/>
      <c r="F2" s="77"/>
      <c r="G2" s="77"/>
      <c r="H2" s="95" t="s">
        <v>293</v>
      </c>
      <c r="I2" s="94"/>
    </row>
    <row r="3" spans="1:9" ht="11.25" customHeight="1" x14ac:dyDescent="0.2">
      <c r="A3" s="77"/>
      <c r="B3" s="77"/>
      <c r="C3" s="77"/>
      <c r="D3" s="77"/>
      <c r="E3" s="77"/>
      <c r="F3" s="77"/>
      <c r="G3" s="77"/>
      <c r="H3" s="77"/>
      <c r="I3" s="77"/>
    </row>
    <row r="4" spans="1:9" ht="12" customHeight="1" x14ac:dyDescent="0.2">
      <c r="A4" s="99" t="s">
        <v>291</v>
      </c>
      <c r="B4" s="99"/>
      <c r="C4" s="99"/>
      <c r="D4" s="99"/>
      <c r="E4" s="99"/>
      <c r="F4" s="99"/>
      <c r="G4" s="99"/>
      <c r="H4" s="99"/>
      <c r="I4" s="99"/>
    </row>
    <row r="5" spans="1:9" ht="11.25" customHeight="1" x14ac:dyDescent="0.2">
      <c r="A5" s="76"/>
      <c r="B5" s="75"/>
      <c r="C5" s="75"/>
      <c r="D5" s="75"/>
      <c r="E5" s="75"/>
      <c r="F5" s="75"/>
      <c r="G5" s="75"/>
      <c r="H5" s="75"/>
      <c r="I5" s="75"/>
    </row>
    <row r="6" spans="1:9" ht="11.25" customHeight="1" thickBot="1" x14ac:dyDescent="0.25">
      <c r="A6" s="92" t="s">
        <v>280</v>
      </c>
      <c r="B6" s="92"/>
      <c r="C6" s="92"/>
      <c r="D6" s="92"/>
      <c r="E6" s="92"/>
      <c r="F6" s="92"/>
      <c r="G6" s="92"/>
      <c r="H6" s="92"/>
      <c r="I6" s="92"/>
    </row>
    <row r="7" spans="1:9" ht="13.5" thickBot="1" x14ac:dyDescent="0.25">
      <c r="A7" s="93" t="s">
        <v>279</v>
      </c>
      <c r="B7" s="93" t="s">
        <v>290</v>
      </c>
      <c r="C7" s="93" t="s">
        <v>278</v>
      </c>
      <c r="D7" s="93" t="s">
        <v>277</v>
      </c>
      <c r="E7" s="93" t="s">
        <v>276</v>
      </c>
      <c r="F7" s="93" t="s">
        <v>275</v>
      </c>
      <c r="G7" s="60" t="s">
        <v>289</v>
      </c>
      <c r="H7" s="60" t="s">
        <v>18</v>
      </c>
      <c r="I7" s="60" t="s">
        <v>18</v>
      </c>
    </row>
    <row r="8" spans="1:9" ht="13.5" customHeight="1" thickBot="1" x14ac:dyDescent="0.25">
      <c r="A8" s="93"/>
      <c r="B8" s="93"/>
      <c r="C8" s="93"/>
      <c r="D8" s="93"/>
      <c r="E8" s="93"/>
      <c r="F8" s="93"/>
      <c r="G8" s="59" t="s">
        <v>19</v>
      </c>
      <c r="H8" s="59" t="s">
        <v>20</v>
      </c>
      <c r="I8" s="59" t="s">
        <v>21</v>
      </c>
    </row>
    <row r="9" spans="1:9" ht="15" customHeight="1" thickBot="1" x14ac:dyDescent="0.25">
      <c r="A9" s="58">
        <v>1</v>
      </c>
      <c r="B9" s="57">
        <v>2</v>
      </c>
      <c r="C9" s="57">
        <v>3</v>
      </c>
      <c r="D9" s="57">
        <v>4</v>
      </c>
      <c r="E9" s="57">
        <v>5</v>
      </c>
      <c r="F9" s="57">
        <v>6</v>
      </c>
      <c r="G9" s="56">
        <v>7</v>
      </c>
      <c r="H9" s="56">
        <v>8</v>
      </c>
      <c r="I9" s="56">
        <v>9</v>
      </c>
    </row>
    <row r="10" spans="1:9" ht="23.25" customHeight="1" x14ac:dyDescent="0.2">
      <c r="A10" s="70" t="s">
        <v>288</v>
      </c>
      <c r="B10" s="74" t="s">
        <v>2</v>
      </c>
      <c r="C10" s="69"/>
      <c r="D10" s="69"/>
      <c r="E10" s="69"/>
      <c r="F10" s="69"/>
      <c r="G10" s="68">
        <v>21736531.260000002</v>
      </c>
      <c r="H10" s="68">
        <v>9623700</v>
      </c>
      <c r="I10" s="67">
        <v>9639170</v>
      </c>
    </row>
    <row r="11" spans="1:9" ht="15" customHeight="1" x14ac:dyDescent="0.2">
      <c r="A11" s="66" t="s">
        <v>274</v>
      </c>
      <c r="B11" s="72" t="s">
        <v>2</v>
      </c>
      <c r="C11" s="65" t="s">
        <v>0</v>
      </c>
      <c r="D11" s="65"/>
      <c r="E11" s="65"/>
      <c r="F11" s="65"/>
      <c r="G11" s="64">
        <v>5321896</v>
      </c>
      <c r="H11" s="64">
        <v>4753100</v>
      </c>
      <c r="I11" s="63">
        <v>4188000</v>
      </c>
    </row>
    <row r="12" spans="1:9" ht="34.5" customHeight="1" x14ac:dyDescent="0.2">
      <c r="A12" s="66" t="s">
        <v>273</v>
      </c>
      <c r="B12" s="72" t="s">
        <v>2</v>
      </c>
      <c r="C12" s="65" t="s">
        <v>0</v>
      </c>
      <c r="D12" s="65" t="s">
        <v>10</v>
      </c>
      <c r="E12" s="65"/>
      <c r="F12" s="65"/>
      <c r="G12" s="64">
        <v>1138252</v>
      </c>
      <c r="H12" s="64">
        <v>1088109</v>
      </c>
      <c r="I12" s="63">
        <v>1088109</v>
      </c>
    </row>
    <row r="13" spans="1:9" ht="15" customHeight="1" x14ac:dyDescent="0.2">
      <c r="A13" s="66" t="s">
        <v>186</v>
      </c>
      <c r="B13" s="72" t="s">
        <v>2</v>
      </c>
      <c r="C13" s="65" t="s">
        <v>0</v>
      </c>
      <c r="D13" s="65" t="s">
        <v>10</v>
      </c>
      <c r="E13" s="73" t="s">
        <v>185</v>
      </c>
      <c r="F13" s="65"/>
      <c r="G13" s="64">
        <v>1138252</v>
      </c>
      <c r="H13" s="64">
        <v>1088109</v>
      </c>
      <c r="I13" s="63">
        <v>1088109</v>
      </c>
    </row>
    <row r="14" spans="1:9" ht="15" customHeight="1" x14ac:dyDescent="0.2">
      <c r="A14" s="66" t="s">
        <v>272</v>
      </c>
      <c r="B14" s="72" t="s">
        <v>2</v>
      </c>
      <c r="C14" s="65" t="s">
        <v>0</v>
      </c>
      <c r="D14" s="65" t="s">
        <v>10</v>
      </c>
      <c r="E14" s="65" t="s">
        <v>271</v>
      </c>
      <c r="F14" s="65"/>
      <c r="G14" s="64">
        <v>1138252</v>
      </c>
      <c r="H14" s="64">
        <v>1088109</v>
      </c>
      <c r="I14" s="63">
        <v>1088109</v>
      </c>
    </row>
    <row r="15" spans="1:9" ht="57" customHeight="1" x14ac:dyDescent="0.2">
      <c r="A15" s="51" t="s">
        <v>203</v>
      </c>
      <c r="B15" s="71" t="s">
        <v>2</v>
      </c>
      <c r="C15" s="50" t="s">
        <v>0</v>
      </c>
      <c r="D15" s="50" t="s">
        <v>10</v>
      </c>
      <c r="E15" s="50" t="s">
        <v>271</v>
      </c>
      <c r="F15" s="50" t="s">
        <v>202</v>
      </c>
      <c r="G15" s="49">
        <v>1138252</v>
      </c>
      <c r="H15" s="49">
        <v>1088109</v>
      </c>
      <c r="I15" s="48">
        <v>1088109</v>
      </c>
    </row>
    <row r="16" spans="1:9" ht="23.25" customHeight="1" x14ac:dyDescent="0.2">
      <c r="A16" s="51" t="s">
        <v>242</v>
      </c>
      <c r="B16" s="71" t="s">
        <v>2</v>
      </c>
      <c r="C16" s="50" t="s">
        <v>0</v>
      </c>
      <c r="D16" s="50" t="s">
        <v>10</v>
      </c>
      <c r="E16" s="50" t="s">
        <v>271</v>
      </c>
      <c r="F16" s="50" t="s">
        <v>14</v>
      </c>
      <c r="G16" s="49">
        <v>1138252</v>
      </c>
      <c r="H16" s="49">
        <v>1088109</v>
      </c>
      <c r="I16" s="48">
        <v>1088109</v>
      </c>
    </row>
    <row r="17" spans="1:9" ht="45.75" customHeight="1" x14ac:dyDescent="0.2">
      <c r="A17" s="66" t="s">
        <v>270</v>
      </c>
      <c r="B17" s="72" t="s">
        <v>2</v>
      </c>
      <c r="C17" s="65" t="s">
        <v>0</v>
      </c>
      <c r="D17" s="65" t="s">
        <v>15</v>
      </c>
      <c r="E17" s="65"/>
      <c r="F17" s="65"/>
      <c r="G17" s="64">
        <v>3937844</v>
      </c>
      <c r="H17" s="64">
        <v>3598191</v>
      </c>
      <c r="I17" s="63">
        <v>3033091</v>
      </c>
    </row>
    <row r="18" spans="1:9" ht="15" customHeight="1" x14ac:dyDescent="0.2">
      <c r="A18" s="66" t="s">
        <v>186</v>
      </c>
      <c r="B18" s="72" t="s">
        <v>2</v>
      </c>
      <c r="C18" s="65" t="s">
        <v>0</v>
      </c>
      <c r="D18" s="65" t="s">
        <v>15</v>
      </c>
      <c r="E18" s="73" t="s">
        <v>185</v>
      </c>
      <c r="F18" s="65"/>
      <c r="G18" s="64">
        <v>3937844</v>
      </c>
      <c r="H18" s="64">
        <v>3598191</v>
      </c>
      <c r="I18" s="63">
        <v>3033091</v>
      </c>
    </row>
    <row r="19" spans="1:9" ht="34.5" customHeight="1" x14ac:dyDescent="0.2">
      <c r="A19" s="66" t="s">
        <v>269</v>
      </c>
      <c r="B19" s="72" t="s">
        <v>2</v>
      </c>
      <c r="C19" s="65" t="s">
        <v>0</v>
      </c>
      <c r="D19" s="65" t="s">
        <v>15</v>
      </c>
      <c r="E19" s="65" t="s">
        <v>268</v>
      </c>
      <c r="F19" s="65"/>
      <c r="G19" s="64">
        <v>2971491</v>
      </c>
      <c r="H19" s="64">
        <v>2921491</v>
      </c>
      <c r="I19" s="63">
        <v>2921491</v>
      </c>
    </row>
    <row r="20" spans="1:9" ht="57" customHeight="1" x14ac:dyDescent="0.2">
      <c r="A20" s="51" t="s">
        <v>203</v>
      </c>
      <c r="B20" s="71" t="s">
        <v>2</v>
      </c>
      <c r="C20" s="50" t="s">
        <v>0</v>
      </c>
      <c r="D20" s="50" t="s">
        <v>15</v>
      </c>
      <c r="E20" s="50" t="s">
        <v>268</v>
      </c>
      <c r="F20" s="50" t="s">
        <v>202</v>
      </c>
      <c r="G20" s="49">
        <v>2971491</v>
      </c>
      <c r="H20" s="49">
        <v>2921491</v>
      </c>
      <c r="I20" s="48">
        <v>2921491</v>
      </c>
    </row>
    <row r="21" spans="1:9" ht="23.25" customHeight="1" x14ac:dyDescent="0.2">
      <c r="A21" s="51" t="s">
        <v>242</v>
      </c>
      <c r="B21" s="71" t="s">
        <v>2</v>
      </c>
      <c r="C21" s="50" t="s">
        <v>0</v>
      </c>
      <c r="D21" s="50" t="s">
        <v>15</v>
      </c>
      <c r="E21" s="50" t="s">
        <v>268</v>
      </c>
      <c r="F21" s="50" t="s">
        <v>14</v>
      </c>
      <c r="G21" s="49">
        <v>2971491</v>
      </c>
      <c r="H21" s="49">
        <v>2921491</v>
      </c>
      <c r="I21" s="48">
        <v>2921491</v>
      </c>
    </row>
    <row r="22" spans="1:9" ht="23.25" customHeight="1" x14ac:dyDescent="0.2">
      <c r="A22" s="66" t="s">
        <v>267</v>
      </c>
      <c r="B22" s="72" t="s">
        <v>2</v>
      </c>
      <c r="C22" s="65" t="s">
        <v>0</v>
      </c>
      <c r="D22" s="65" t="s">
        <v>15</v>
      </c>
      <c r="E22" s="65" t="s">
        <v>266</v>
      </c>
      <c r="F22" s="65"/>
      <c r="G22" s="64">
        <v>966253</v>
      </c>
      <c r="H22" s="64">
        <v>676600</v>
      </c>
      <c r="I22" s="63">
        <v>111500</v>
      </c>
    </row>
    <row r="23" spans="1:9" ht="23.25" customHeight="1" x14ac:dyDescent="0.2">
      <c r="A23" s="51" t="s">
        <v>200</v>
      </c>
      <c r="B23" s="71" t="s">
        <v>2</v>
      </c>
      <c r="C23" s="50" t="s">
        <v>0</v>
      </c>
      <c r="D23" s="50" t="s">
        <v>15</v>
      </c>
      <c r="E23" s="50" t="s">
        <v>266</v>
      </c>
      <c r="F23" s="50" t="s">
        <v>199</v>
      </c>
      <c r="G23" s="49">
        <v>954753</v>
      </c>
      <c r="H23" s="49">
        <v>665100</v>
      </c>
      <c r="I23" s="48">
        <v>100000</v>
      </c>
    </row>
    <row r="24" spans="1:9" ht="34.5" customHeight="1" x14ac:dyDescent="0.2">
      <c r="A24" s="51" t="s">
        <v>198</v>
      </c>
      <c r="B24" s="71" t="s">
        <v>2</v>
      </c>
      <c r="C24" s="50" t="s">
        <v>0</v>
      </c>
      <c r="D24" s="50" t="s">
        <v>15</v>
      </c>
      <c r="E24" s="50" t="s">
        <v>266</v>
      </c>
      <c r="F24" s="50" t="s">
        <v>196</v>
      </c>
      <c r="G24" s="49">
        <v>954753</v>
      </c>
      <c r="H24" s="49">
        <v>665100</v>
      </c>
      <c r="I24" s="48">
        <v>100000</v>
      </c>
    </row>
    <row r="25" spans="1:9" ht="15" customHeight="1" x14ac:dyDescent="0.2">
      <c r="A25" s="51" t="s">
        <v>208</v>
      </c>
      <c r="B25" s="71" t="s">
        <v>2</v>
      </c>
      <c r="C25" s="50" t="s">
        <v>0</v>
      </c>
      <c r="D25" s="50" t="s">
        <v>15</v>
      </c>
      <c r="E25" s="50" t="s">
        <v>266</v>
      </c>
      <c r="F25" s="50" t="s">
        <v>8</v>
      </c>
      <c r="G25" s="49">
        <v>11500</v>
      </c>
      <c r="H25" s="49">
        <v>11500</v>
      </c>
      <c r="I25" s="48">
        <v>11500</v>
      </c>
    </row>
    <row r="26" spans="1:9" ht="15" customHeight="1" x14ac:dyDescent="0.2">
      <c r="A26" s="51" t="s">
        <v>207</v>
      </c>
      <c r="B26" s="71" t="s">
        <v>2</v>
      </c>
      <c r="C26" s="50" t="s">
        <v>0</v>
      </c>
      <c r="D26" s="50" t="s">
        <v>15</v>
      </c>
      <c r="E26" s="50" t="s">
        <v>266</v>
      </c>
      <c r="F26" s="50" t="s">
        <v>205</v>
      </c>
      <c r="G26" s="49">
        <v>11500</v>
      </c>
      <c r="H26" s="49">
        <v>11500</v>
      </c>
      <c r="I26" s="48">
        <v>11500</v>
      </c>
    </row>
    <row r="27" spans="1:9" ht="23.25" customHeight="1" x14ac:dyDescent="0.2">
      <c r="A27" s="66" t="s">
        <v>265</v>
      </c>
      <c r="B27" s="72" t="s">
        <v>2</v>
      </c>
      <c r="C27" s="65" t="s">
        <v>0</v>
      </c>
      <c r="D27" s="65" t="s">
        <v>15</v>
      </c>
      <c r="E27" s="65" t="s">
        <v>264</v>
      </c>
      <c r="F27" s="65"/>
      <c r="G27" s="64">
        <v>100</v>
      </c>
      <c r="H27" s="64">
        <v>100</v>
      </c>
      <c r="I27" s="63">
        <v>100</v>
      </c>
    </row>
    <row r="28" spans="1:9" ht="23.25" customHeight="1" x14ac:dyDescent="0.2">
      <c r="A28" s="51" t="s">
        <v>200</v>
      </c>
      <c r="B28" s="71" t="s">
        <v>2</v>
      </c>
      <c r="C28" s="50" t="s">
        <v>0</v>
      </c>
      <c r="D28" s="50" t="s">
        <v>15</v>
      </c>
      <c r="E28" s="50" t="s">
        <v>264</v>
      </c>
      <c r="F28" s="50" t="s">
        <v>199</v>
      </c>
      <c r="G28" s="49">
        <v>100</v>
      </c>
      <c r="H28" s="49">
        <v>100</v>
      </c>
      <c r="I28" s="48">
        <v>100</v>
      </c>
    </row>
    <row r="29" spans="1:9" ht="34.5" customHeight="1" x14ac:dyDescent="0.2">
      <c r="A29" s="51" t="s">
        <v>198</v>
      </c>
      <c r="B29" s="71" t="s">
        <v>2</v>
      </c>
      <c r="C29" s="50" t="s">
        <v>0</v>
      </c>
      <c r="D29" s="50" t="s">
        <v>15</v>
      </c>
      <c r="E29" s="50" t="s">
        <v>264</v>
      </c>
      <c r="F29" s="50" t="s">
        <v>196</v>
      </c>
      <c r="G29" s="49">
        <v>100</v>
      </c>
      <c r="H29" s="49">
        <v>100</v>
      </c>
      <c r="I29" s="48">
        <v>100</v>
      </c>
    </row>
    <row r="30" spans="1:9" ht="45.75" customHeight="1" x14ac:dyDescent="0.2">
      <c r="A30" s="66" t="s">
        <v>263</v>
      </c>
      <c r="B30" s="72" t="s">
        <v>2</v>
      </c>
      <c r="C30" s="65" t="s">
        <v>0</v>
      </c>
      <c r="D30" s="65" t="s">
        <v>1</v>
      </c>
      <c r="E30" s="65"/>
      <c r="F30" s="65"/>
      <c r="G30" s="64">
        <v>31800</v>
      </c>
      <c r="H30" s="64">
        <v>31800</v>
      </c>
      <c r="I30" s="63">
        <v>31800</v>
      </c>
    </row>
    <row r="31" spans="1:9" ht="15" customHeight="1" x14ac:dyDescent="0.2">
      <c r="A31" s="66" t="s">
        <v>186</v>
      </c>
      <c r="B31" s="72" t="s">
        <v>2</v>
      </c>
      <c r="C31" s="65" t="s">
        <v>0</v>
      </c>
      <c r="D31" s="65" t="s">
        <v>1</v>
      </c>
      <c r="E31" s="73" t="s">
        <v>185</v>
      </c>
      <c r="F31" s="65"/>
      <c r="G31" s="64">
        <v>31800</v>
      </c>
      <c r="H31" s="64">
        <v>31800</v>
      </c>
      <c r="I31" s="63">
        <v>31800</v>
      </c>
    </row>
    <row r="32" spans="1:9" ht="23.25" customHeight="1" x14ac:dyDescent="0.2">
      <c r="A32" s="66" t="s">
        <v>262</v>
      </c>
      <c r="B32" s="72" t="s">
        <v>2</v>
      </c>
      <c r="C32" s="65" t="s">
        <v>0</v>
      </c>
      <c r="D32" s="65" t="s">
        <v>1</v>
      </c>
      <c r="E32" s="65" t="s">
        <v>259</v>
      </c>
      <c r="F32" s="65"/>
      <c r="G32" s="64">
        <v>31800</v>
      </c>
      <c r="H32" s="64">
        <v>31800</v>
      </c>
      <c r="I32" s="63">
        <v>31800</v>
      </c>
    </row>
    <row r="33" spans="1:9" ht="15" customHeight="1" x14ac:dyDescent="0.2">
      <c r="A33" s="51" t="s">
        <v>261</v>
      </c>
      <c r="B33" s="71" t="s">
        <v>2</v>
      </c>
      <c r="C33" s="50" t="s">
        <v>0</v>
      </c>
      <c r="D33" s="50" t="s">
        <v>1</v>
      </c>
      <c r="E33" s="50" t="s">
        <v>259</v>
      </c>
      <c r="F33" s="50" t="s">
        <v>260</v>
      </c>
      <c r="G33" s="49">
        <v>31800</v>
      </c>
      <c r="H33" s="49">
        <v>31800</v>
      </c>
      <c r="I33" s="48">
        <v>31800</v>
      </c>
    </row>
    <row r="34" spans="1:9" ht="15" customHeight="1" x14ac:dyDescent="0.2">
      <c r="A34" s="51" t="s">
        <v>3</v>
      </c>
      <c r="B34" s="71" t="s">
        <v>2</v>
      </c>
      <c r="C34" s="50" t="s">
        <v>0</v>
      </c>
      <c r="D34" s="50" t="s">
        <v>1</v>
      </c>
      <c r="E34" s="50" t="s">
        <v>259</v>
      </c>
      <c r="F34" s="50" t="s">
        <v>258</v>
      </c>
      <c r="G34" s="49">
        <v>31800</v>
      </c>
      <c r="H34" s="49">
        <v>31800</v>
      </c>
      <c r="I34" s="48">
        <v>31800</v>
      </c>
    </row>
    <row r="35" spans="1:9" ht="15" customHeight="1" x14ac:dyDescent="0.2">
      <c r="A35" s="66" t="s">
        <v>257</v>
      </c>
      <c r="B35" s="72" t="s">
        <v>2</v>
      </c>
      <c r="C35" s="65" t="s">
        <v>0</v>
      </c>
      <c r="D35" s="65" t="s">
        <v>5</v>
      </c>
      <c r="E35" s="65"/>
      <c r="F35" s="65"/>
      <c r="G35" s="64">
        <v>30000</v>
      </c>
      <c r="H35" s="64">
        <v>30000</v>
      </c>
      <c r="I35" s="63">
        <v>30000</v>
      </c>
    </row>
    <row r="36" spans="1:9" ht="15" customHeight="1" x14ac:dyDescent="0.2">
      <c r="A36" s="66" t="s">
        <v>186</v>
      </c>
      <c r="B36" s="72" t="s">
        <v>2</v>
      </c>
      <c r="C36" s="65" t="s">
        <v>0</v>
      </c>
      <c r="D36" s="65" t="s">
        <v>5</v>
      </c>
      <c r="E36" s="73" t="s">
        <v>185</v>
      </c>
      <c r="F36" s="65"/>
      <c r="G36" s="64">
        <v>30000</v>
      </c>
      <c r="H36" s="64">
        <v>30000</v>
      </c>
      <c r="I36" s="63">
        <v>30000</v>
      </c>
    </row>
    <row r="37" spans="1:9" ht="15" customHeight="1" x14ac:dyDescent="0.2">
      <c r="A37" s="66" t="s">
        <v>256</v>
      </c>
      <c r="B37" s="72" t="s">
        <v>2</v>
      </c>
      <c r="C37" s="65" t="s">
        <v>0</v>
      </c>
      <c r="D37" s="65" t="s">
        <v>5</v>
      </c>
      <c r="E37" s="65" t="s">
        <v>254</v>
      </c>
      <c r="F37" s="65"/>
      <c r="G37" s="64">
        <v>30000</v>
      </c>
      <c r="H37" s="64">
        <v>30000</v>
      </c>
      <c r="I37" s="63">
        <v>30000</v>
      </c>
    </row>
    <row r="38" spans="1:9" ht="15" customHeight="1" x14ac:dyDescent="0.2">
      <c r="A38" s="51" t="s">
        <v>208</v>
      </c>
      <c r="B38" s="71" t="s">
        <v>2</v>
      </c>
      <c r="C38" s="50" t="s">
        <v>0</v>
      </c>
      <c r="D38" s="50" t="s">
        <v>5</v>
      </c>
      <c r="E38" s="50" t="s">
        <v>254</v>
      </c>
      <c r="F38" s="50" t="s">
        <v>8</v>
      </c>
      <c r="G38" s="49">
        <v>30000</v>
      </c>
      <c r="H38" s="49">
        <v>30000</v>
      </c>
      <c r="I38" s="48">
        <v>30000</v>
      </c>
    </row>
    <row r="39" spans="1:9" ht="15" customHeight="1" x14ac:dyDescent="0.2">
      <c r="A39" s="51" t="s">
        <v>255</v>
      </c>
      <c r="B39" s="71" t="s">
        <v>2</v>
      </c>
      <c r="C39" s="50" t="s">
        <v>0</v>
      </c>
      <c r="D39" s="50" t="s">
        <v>5</v>
      </c>
      <c r="E39" s="50" t="s">
        <v>254</v>
      </c>
      <c r="F39" s="50" t="s">
        <v>253</v>
      </c>
      <c r="G39" s="49">
        <v>30000</v>
      </c>
      <c r="H39" s="49">
        <v>30000</v>
      </c>
      <c r="I39" s="48">
        <v>30000</v>
      </c>
    </row>
    <row r="40" spans="1:9" ht="15" customHeight="1" x14ac:dyDescent="0.2">
      <c r="A40" s="66" t="s">
        <v>252</v>
      </c>
      <c r="B40" s="72" t="s">
        <v>2</v>
      </c>
      <c r="C40" s="65" t="s">
        <v>0</v>
      </c>
      <c r="D40" s="65" t="s">
        <v>9</v>
      </c>
      <c r="E40" s="65"/>
      <c r="F40" s="65"/>
      <c r="G40" s="64">
        <v>184000</v>
      </c>
      <c r="H40" s="64">
        <v>5000</v>
      </c>
      <c r="I40" s="63">
        <v>5000</v>
      </c>
    </row>
    <row r="41" spans="1:9" ht="15" customHeight="1" x14ac:dyDescent="0.2">
      <c r="A41" s="66" t="s">
        <v>186</v>
      </c>
      <c r="B41" s="72" t="s">
        <v>2</v>
      </c>
      <c r="C41" s="65" t="s">
        <v>0</v>
      </c>
      <c r="D41" s="65" t="s">
        <v>9</v>
      </c>
      <c r="E41" s="73" t="s">
        <v>185</v>
      </c>
      <c r="F41" s="65"/>
      <c r="G41" s="64">
        <v>184000</v>
      </c>
      <c r="H41" s="64">
        <v>5000</v>
      </c>
      <c r="I41" s="63">
        <v>5000</v>
      </c>
    </row>
    <row r="42" spans="1:9" ht="34.5" customHeight="1" x14ac:dyDescent="0.2">
      <c r="A42" s="66" t="s">
        <v>251</v>
      </c>
      <c r="B42" s="72" t="s">
        <v>2</v>
      </c>
      <c r="C42" s="65" t="s">
        <v>0</v>
      </c>
      <c r="D42" s="65" t="s">
        <v>9</v>
      </c>
      <c r="E42" s="65" t="s">
        <v>250</v>
      </c>
      <c r="F42" s="65"/>
      <c r="G42" s="64">
        <v>70000</v>
      </c>
      <c r="H42" s="64">
        <v>0</v>
      </c>
      <c r="I42" s="63">
        <v>0</v>
      </c>
    </row>
    <row r="43" spans="1:9" ht="23.25" customHeight="1" x14ac:dyDescent="0.2">
      <c r="A43" s="51" t="s">
        <v>200</v>
      </c>
      <c r="B43" s="71" t="s">
        <v>2</v>
      </c>
      <c r="C43" s="50" t="s">
        <v>0</v>
      </c>
      <c r="D43" s="50" t="s">
        <v>9</v>
      </c>
      <c r="E43" s="50" t="s">
        <v>250</v>
      </c>
      <c r="F43" s="50" t="s">
        <v>199</v>
      </c>
      <c r="G43" s="49">
        <v>70000</v>
      </c>
      <c r="H43" s="49">
        <v>0</v>
      </c>
      <c r="I43" s="48">
        <v>0</v>
      </c>
    </row>
    <row r="44" spans="1:9" ht="34.5" customHeight="1" x14ac:dyDescent="0.2">
      <c r="A44" s="51" t="s">
        <v>198</v>
      </c>
      <c r="B44" s="71" t="s">
        <v>2</v>
      </c>
      <c r="C44" s="50" t="s">
        <v>0</v>
      </c>
      <c r="D44" s="50" t="s">
        <v>9</v>
      </c>
      <c r="E44" s="50" t="s">
        <v>250</v>
      </c>
      <c r="F44" s="50" t="s">
        <v>196</v>
      </c>
      <c r="G44" s="49">
        <v>70000</v>
      </c>
      <c r="H44" s="49">
        <v>0</v>
      </c>
      <c r="I44" s="48">
        <v>0</v>
      </c>
    </row>
    <row r="45" spans="1:9" ht="15" customHeight="1" x14ac:dyDescent="0.2">
      <c r="A45" s="66" t="s">
        <v>249</v>
      </c>
      <c r="B45" s="72" t="s">
        <v>2</v>
      </c>
      <c r="C45" s="65" t="s">
        <v>0</v>
      </c>
      <c r="D45" s="65" t="s">
        <v>9</v>
      </c>
      <c r="E45" s="65" t="s">
        <v>248</v>
      </c>
      <c r="F45" s="65"/>
      <c r="G45" s="64">
        <v>114000</v>
      </c>
      <c r="H45" s="64">
        <v>5000</v>
      </c>
      <c r="I45" s="63">
        <v>5000</v>
      </c>
    </row>
    <row r="46" spans="1:9" ht="23.25" customHeight="1" x14ac:dyDescent="0.2">
      <c r="A46" s="51" t="s">
        <v>200</v>
      </c>
      <c r="B46" s="71" t="s">
        <v>2</v>
      </c>
      <c r="C46" s="50" t="s">
        <v>0</v>
      </c>
      <c r="D46" s="50" t="s">
        <v>9</v>
      </c>
      <c r="E46" s="50" t="s">
        <v>248</v>
      </c>
      <c r="F46" s="50" t="s">
        <v>199</v>
      </c>
      <c r="G46" s="49">
        <v>104000</v>
      </c>
      <c r="H46" s="49">
        <v>0</v>
      </c>
      <c r="I46" s="48">
        <v>0</v>
      </c>
    </row>
    <row r="47" spans="1:9" ht="34.5" customHeight="1" x14ac:dyDescent="0.2">
      <c r="A47" s="51" t="s">
        <v>198</v>
      </c>
      <c r="B47" s="71" t="s">
        <v>2</v>
      </c>
      <c r="C47" s="50" t="s">
        <v>0</v>
      </c>
      <c r="D47" s="50" t="s">
        <v>9</v>
      </c>
      <c r="E47" s="50" t="s">
        <v>248</v>
      </c>
      <c r="F47" s="50" t="s">
        <v>196</v>
      </c>
      <c r="G47" s="49">
        <v>104000</v>
      </c>
      <c r="H47" s="49">
        <v>0</v>
      </c>
      <c r="I47" s="48">
        <v>0</v>
      </c>
    </row>
    <row r="48" spans="1:9" ht="15" customHeight="1" x14ac:dyDescent="0.2">
      <c r="A48" s="51" t="s">
        <v>208</v>
      </c>
      <c r="B48" s="71" t="s">
        <v>2</v>
      </c>
      <c r="C48" s="50" t="s">
        <v>0</v>
      </c>
      <c r="D48" s="50" t="s">
        <v>9</v>
      </c>
      <c r="E48" s="50" t="s">
        <v>248</v>
      </c>
      <c r="F48" s="50" t="s">
        <v>8</v>
      </c>
      <c r="G48" s="49">
        <v>10000</v>
      </c>
      <c r="H48" s="49">
        <v>5000</v>
      </c>
      <c r="I48" s="48">
        <v>5000</v>
      </c>
    </row>
    <row r="49" spans="1:9" ht="15" customHeight="1" x14ac:dyDescent="0.2">
      <c r="A49" s="51" t="s">
        <v>207</v>
      </c>
      <c r="B49" s="71" t="s">
        <v>2</v>
      </c>
      <c r="C49" s="50" t="s">
        <v>0</v>
      </c>
      <c r="D49" s="50" t="s">
        <v>9</v>
      </c>
      <c r="E49" s="50" t="s">
        <v>248</v>
      </c>
      <c r="F49" s="50" t="s">
        <v>205</v>
      </c>
      <c r="G49" s="49">
        <v>10000</v>
      </c>
      <c r="H49" s="49">
        <v>5000</v>
      </c>
      <c r="I49" s="48">
        <v>5000</v>
      </c>
    </row>
    <row r="50" spans="1:9" ht="15" customHeight="1" x14ac:dyDescent="0.2">
      <c r="A50" s="66" t="s">
        <v>247</v>
      </c>
      <c r="B50" s="72" t="s">
        <v>2</v>
      </c>
      <c r="C50" s="65" t="s">
        <v>10</v>
      </c>
      <c r="D50" s="65"/>
      <c r="E50" s="65"/>
      <c r="F50" s="65"/>
      <c r="G50" s="64">
        <v>171280</v>
      </c>
      <c r="H50" s="64">
        <v>183600</v>
      </c>
      <c r="I50" s="63">
        <v>201170</v>
      </c>
    </row>
    <row r="51" spans="1:9" ht="15" customHeight="1" x14ac:dyDescent="0.2">
      <c r="A51" s="66" t="s">
        <v>246</v>
      </c>
      <c r="B51" s="72" t="s">
        <v>2</v>
      </c>
      <c r="C51" s="65" t="s">
        <v>10</v>
      </c>
      <c r="D51" s="65" t="s">
        <v>11</v>
      </c>
      <c r="E51" s="65"/>
      <c r="F51" s="65"/>
      <c r="G51" s="64">
        <v>171280</v>
      </c>
      <c r="H51" s="64">
        <v>183600</v>
      </c>
      <c r="I51" s="63">
        <v>201170</v>
      </c>
    </row>
    <row r="52" spans="1:9" ht="15" customHeight="1" x14ac:dyDescent="0.2">
      <c r="A52" s="66" t="s">
        <v>186</v>
      </c>
      <c r="B52" s="72" t="s">
        <v>2</v>
      </c>
      <c r="C52" s="65" t="s">
        <v>10</v>
      </c>
      <c r="D52" s="65" t="s">
        <v>11</v>
      </c>
      <c r="E52" s="73" t="s">
        <v>185</v>
      </c>
      <c r="F52" s="65"/>
      <c r="G52" s="64">
        <v>171280</v>
      </c>
      <c r="H52" s="64">
        <v>183600</v>
      </c>
      <c r="I52" s="63">
        <v>201170</v>
      </c>
    </row>
    <row r="53" spans="1:9" ht="15" customHeight="1" x14ac:dyDescent="0.2">
      <c r="A53" s="66" t="s">
        <v>245</v>
      </c>
      <c r="B53" s="72" t="s">
        <v>2</v>
      </c>
      <c r="C53" s="65" t="s">
        <v>10</v>
      </c>
      <c r="D53" s="65" t="s">
        <v>11</v>
      </c>
      <c r="E53" s="65" t="s">
        <v>244</v>
      </c>
      <c r="F53" s="65"/>
      <c r="G53" s="64">
        <v>9240</v>
      </c>
      <c r="H53" s="64">
        <v>0</v>
      </c>
      <c r="I53" s="63">
        <v>0</v>
      </c>
    </row>
    <row r="54" spans="1:9" ht="57" customHeight="1" x14ac:dyDescent="0.2">
      <c r="A54" s="51" t="s">
        <v>203</v>
      </c>
      <c r="B54" s="71" t="s">
        <v>2</v>
      </c>
      <c r="C54" s="50" t="s">
        <v>10</v>
      </c>
      <c r="D54" s="50" t="s">
        <v>11</v>
      </c>
      <c r="E54" s="50" t="s">
        <v>244</v>
      </c>
      <c r="F54" s="50" t="s">
        <v>202</v>
      </c>
      <c r="G54" s="49">
        <v>9240</v>
      </c>
      <c r="H54" s="49">
        <v>0</v>
      </c>
      <c r="I54" s="48">
        <v>0</v>
      </c>
    </row>
    <row r="55" spans="1:9" ht="23.25" customHeight="1" x14ac:dyDescent="0.2">
      <c r="A55" s="51" t="s">
        <v>242</v>
      </c>
      <c r="B55" s="71" t="s">
        <v>2</v>
      </c>
      <c r="C55" s="50" t="s">
        <v>10</v>
      </c>
      <c r="D55" s="50" t="s">
        <v>11</v>
      </c>
      <c r="E55" s="50" t="s">
        <v>244</v>
      </c>
      <c r="F55" s="50" t="s">
        <v>14</v>
      </c>
      <c r="G55" s="49">
        <v>9240</v>
      </c>
      <c r="H55" s="49">
        <v>0</v>
      </c>
      <c r="I55" s="48">
        <v>0</v>
      </c>
    </row>
    <row r="56" spans="1:9" ht="34.5" customHeight="1" x14ac:dyDescent="0.2">
      <c r="A56" s="66" t="s">
        <v>243</v>
      </c>
      <c r="B56" s="72" t="s">
        <v>2</v>
      </c>
      <c r="C56" s="65" t="s">
        <v>10</v>
      </c>
      <c r="D56" s="65" t="s">
        <v>11</v>
      </c>
      <c r="E56" s="65" t="s">
        <v>241</v>
      </c>
      <c r="F56" s="65"/>
      <c r="G56" s="64">
        <v>162040</v>
      </c>
      <c r="H56" s="64">
        <v>183600</v>
      </c>
      <c r="I56" s="63">
        <v>201170</v>
      </c>
    </row>
    <row r="57" spans="1:9" ht="57" customHeight="1" x14ac:dyDescent="0.2">
      <c r="A57" s="51" t="s">
        <v>203</v>
      </c>
      <c r="B57" s="71" t="s">
        <v>2</v>
      </c>
      <c r="C57" s="50" t="s">
        <v>10</v>
      </c>
      <c r="D57" s="50" t="s">
        <v>11</v>
      </c>
      <c r="E57" s="50" t="s">
        <v>241</v>
      </c>
      <c r="F57" s="50" t="s">
        <v>202</v>
      </c>
      <c r="G57" s="49">
        <v>156582</v>
      </c>
      <c r="H57" s="49">
        <v>168300</v>
      </c>
      <c r="I57" s="48">
        <v>185670</v>
      </c>
    </row>
    <row r="58" spans="1:9" ht="23.25" customHeight="1" x14ac:dyDescent="0.2">
      <c r="A58" s="51" t="s">
        <v>242</v>
      </c>
      <c r="B58" s="71" t="s">
        <v>2</v>
      </c>
      <c r="C58" s="50" t="s">
        <v>10</v>
      </c>
      <c r="D58" s="50" t="s">
        <v>11</v>
      </c>
      <c r="E58" s="50" t="s">
        <v>241</v>
      </c>
      <c r="F58" s="50" t="s">
        <v>14</v>
      </c>
      <c r="G58" s="49">
        <v>156582</v>
      </c>
      <c r="H58" s="49">
        <v>168300</v>
      </c>
      <c r="I58" s="48">
        <v>185670</v>
      </c>
    </row>
    <row r="59" spans="1:9" ht="23.25" customHeight="1" x14ac:dyDescent="0.2">
      <c r="A59" s="51" t="s">
        <v>200</v>
      </c>
      <c r="B59" s="71" t="s">
        <v>2</v>
      </c>
      <c r="C59" s="50" t="s">
        <v>10</v>
      </c>
      <c r="D59" s="50" t="s">
        <v>11</v>
      </c>
      <c r="E59" s="50" t="s">
        <v>241</v>
      </c>
      <c r="F59" s="50" t="s">
        <v>199</v>
      </c>
      <c r="G59" s="49">
        <v>5458</v>
      </c>
      <c r="H59" s="49">
        <v>15300</v>
      </c>
      <c r="I59" s="48">
        <v>15500</v>
      </c>
    </row>
    <row r="60" spans="1:9" ht="34.5" customHeight="1" x14ac:dyDescent="0.2">
      <c r="A60" s="51" t="s">
        <v>198</v>
      </c>
      <c r="B60" s="71" t="s">
        <v>2</v>
      </c>
      <c r="C60" s="50" t="s">
        <v>10</v>
      </c>
      <c r="D60" s="50" t="s">
        <v>11</v>
      </c>
      <c r="E60" s="50" t="s">
        <v>241</v>
      </c>
      <c r="F60" s="50" t="s">
        <v>196</v>
      </c>
      <c r="G60" s="49">
        <v>5458</v>
      </c>
      <c r="H60" s="49">
        <v>15300</v>
      </c>
      <c r="I60" s="48">
        <v>15500</v>
      </c>
    </row>
    <row r="61" spans="1:9" ht="23.25" customHeight="1" x14ac:dyDescent="0.2">
      <c r="A61" s="66" t="s">
        <v>240</v>
      </c>
      <c r="B61" s="72" t="s">
        <v>2</v>
      </c>
      <c r="C61" s="65" t="s">
        <v>11</v>
      </c>
      <c r="D61" s="65"/>
      <c r="E61" s="65"/>
      <c r="F61" s="65"/>
      <c r="G61" s="64">
        <v>230000</v>
      </c>
      <c r="H61" s="64">
        <v>30000</v>
      </c>
      <c r="I61" s="63">
        <v>30000</v>
      </c>
    </row>
    <row r="62" spans="1:9" ht="45.75" customHeight="1" x14ac:dyDescent="0.2">
      <c r="A62" s="66" t="s">
        <v>239</v>
      </c>
      <c r="B62" s="72" t="s">
        <v>2</v>
      </c>
      <c r="C62" s="65" t="s">
        <v>11</v>
      </c>
      <c r="D62" s="65" t="s">
        <v>7</v>
      </c>
      <c r="E62" s="65"/>
      <c r="F62" s="65"/>
      <c r="G62" s="64">
        <v>230000</v>
      </c>
      <c r="H62" s="64">
        <v>30000</v>
      </c>
      <c r="I62" s="63">
        <v>30000</v>
      </c>
    </row>
    <row r="63" spans="1:9" ht="45.75" customHeight="1" x14ac:dyDescent="0.2">
      <c r="A63" s="66" t="s">
        <v>238</v>
      </c>
      <c r="B63" s="72" t="s">
        <v>2</v>
      </c>
      <c r="C63" s="65" t="s">
        <v>11</v>
      </c>
      <c r="D63" s="65" t="s">
        <v>7</v>
      </c>
      <c r="E63" s="73" t="s">
        <v>237</v>
      </c>
      <c r="F63" s="65"/>
      <c r="G63" s="64">
        <v>230000</v>
      </c>
      <c r="H63" s="64">
        <v>30000</v>
      </c>
      <c r="I63" s="63">
        <v>30000</v>
      </c>
    </row>
    <row r="64" spans="1:9" ht="23.25" customHeight="1" x14ac:dyDescent="0.2">
      <c r="A64" s="66" t="s">
        <v>236</v>
      </c>
      <c r="B64" s="72" t="s">
        <v>2</v>
      </c>
      <c r="C64" s="65" t="s">
        <v>11</v>
      </c>
      <c r="D64" s="65" t="s">
        <v>7</v>
      </c>
      <c r="E64" s="65" t="s">
        <v>235</v>
      </c>
      <c r="F64" s="65"/>
      <c r="G64" s="64">
        <v>230000</v>
      </c>
      <c r="H64" s="64">
        <v>30000</v>
      </c>
      <c r="I64" s="63">
        <v>30000</v>
      </c>
    </row>
    <row r="65" spans="1:9" ht="23.25" customHeight="1" x14ac:dyDescent="0.2">
      <c r="A65" s="51" t="s">
        <v>200</v>
      </c>
      <c r="B65" s="71" t="s">
        <v>2</v>
      </c>
      <c r="C65" s="50" t="s">
        <v>11</v>
      </c>
      <c r="D65" s="50" t="s">
        <v>7</v>
      </c>
      <c r="E65" s="50" t="s">
        <v>235</v>
      </c>
      <c r="F65" s="50" t="s">
        <v>199</v>
      </c>
      <c r="G65" s="49">
        <v>230000</v>
      </c>
      <c r="H65" s="49">
        <v>30000</v>
      </c>
      <c r="I65" s="48">
        <v>30000</v>
      </c>
    </row>
    <row r="66" spans="1:9" ht="34.5" customHeight="1" x14ac:dyDescent="0.2">
      <c r="A66" s="51" t="s">
        <v>198</v>
      </c>
      <c r="B66" s="71" t="s">
        <v>2</v>
      </c>
      <c r="C66" s="50" t="s">
        <v>11</v>
      </c>
      <c r="D66" s="50" t="s">
        <v>7</v>
      </c>
      <c r="E66" s="50" t="s">
        <v>235</v>
      </c>
      <c r="F66" s="50" t="s">
        <v>196</v>
      </c>
      <c r="G66" s="49">
        <v>230000</v>
      </c>
      <c r="H66" s="49">
        <v>30000</v>
      </c>
      <c r="I66" s="48">
        <v>30000</v>
      </c>
    </row>
    <row r="67" spans="1:9" ht="15" customHeight="1" x14ac:dyDescent="0.2">
      <c r="A67" s="66" t="s">
        <v>234</v>
      </c>
      <c r="B67" s="72" t="s">
        <v>2</v>
      </c>
      <c r="C67" s="65" t="s">
        <v>15</v>
      </c>
      <c r="D67" s="65"/>
      <c r="E67" s="65"/>
      <c r="F67" s="65"/>
      <c r="G67" s="64">
        <v>2525013.5499999998</v>
      </c>
      <c r="H67" s="64">
        <v>1620000</v>
      </c>
      <c r="I67" s="63">
        <v>1632700</v>
      </c>
    </row>
    <row r="68" spans="1:9" ht="15" customHeight="1" x14ac:dyDescent="0.2">
      <c r="A68" s="66" t="s">
        <v>233</v>
      </c>
      <c r="B68" s="72" t="s">
        <v>2</v>
      </c>
      <c r="C68" s="65" t="s">
        <v>15</v>
      </c>
      <c r="D68" s="65" t="s">
        <v>16</v>
      </c>
      <c r="E68" s="65"/>
      <c r="F68" s="65"/>
      <c r="G68" s="64">
        <v>2525013.5499999998</v>
      </c>
      <c r="H68" s="64">
        <v>1620000</v>
      </c>
      <c r="I68" s="63">
        <v>1632700</v>
      </c>
    </row>
    <row r="69" spans="1:9" ht="45.75" customHeight="1" x14ac:dyDescent="0.2">
      <c r="A69" s="66" t="s">
        <v>232</v>
      </c>
      <c r="B69" s="72" t="s">
        <v>2</v>
      </c>
      <c r="C69" s="65" t="s">
        <v>15</v>
      </c>
      <c r="D69" s="65" t="s">
        <v>16</v>
      </c>
      <c r="E69" s="73" t="s">
        <v>231</v>
      </c>
      <c r="F69" s="65"/>
      <c r="G69" s="64">
        <v>2525013.5499999998</v>
      </c>
      <c r="H69" s="64">
        <v>1620000</v>
      </c>
      <c r="I69" s="63">
        <v>1632700</v>
      </c>
    </row>
    <row r="70" spans="1:9" ht="34.5" customHeight="1" x14ac:dyDescent="0.2">
      <c r="A70" s="66" t="s">
        <v>230</v>
      </c>
      <c r="B70" s="72" t="s">
        <v>2</v>
      </c>
      <c r="C70" s="65" t="s">
        <v>15</v>
      </c>
      <c r="D70" s="65" t="s">
        <v>16</v>
      </c>
      <c r="E70" s="65" t="s">
        <v>229</v>
      </c>
      <c r="F70" s="65"/>
      <c r="G70" s="64">
        <v>2525013.5499999998</v>
      </c>
      <c r="H70" s="64">
        <v>1620000</v>
      </c>
      <c r="I70" s="63">
        <v>1632700</v>
      </c>
    </row>
    <row r="71" spans="1:9" ht="34.5" customHeight="1" x14ac:dyDescent="0.2">
      <c r="A71" s="66" t="s">
        <v>228</v>
      </c>
      <c r="B71" s="72" t="s">
        <v>2</v>
      </c>
      <c r="C71" s="65" t="s">
        <v>15</v>
      </c>
      <c r="D71" s="65" t="s">
        <v>16</v>
      </c>
      <c r="E71" s="65" t="s">
        <v>227</v>
      </c>
      <c r="F71" s="65"/>
      <c r="G71" s="64">
        <v>2525013.5499999998</v>
      </c>
      <c r="H71" s="64">
        <v>1620000</v>
      </c>
      <c r="I71" s="63">
        <v>1632700</v>
      </c>
    </row>
    <row r="72" spans="1:9" ht="23.25" customHeight="1" x14ac:dyDescent="0.2">
      <c r="A72" s="51" t="s">
        <v>200</v>
      </c>
      <c r="B72" s="71" t="s">
        <v>2</v>
      </c>
      <c r="C72" s="50" t="s">
        <v>15</v>
      </c>
      <c r="D72" s="50" t="s">
        <v>16</v>
      </c>
      <c r="E72" s="50" t="s">
        <v>227</v>
      </c>
      <c r="F72" s="50" t="s">
        <v>199</v>
      </c>
      <c r="G72" s="49">
        <v>2525013.5499999998</v>
      </c>
      <c r="H72" s="49">
        <v>1620000</v>
      </c>
      <c r="I72" s="48">
        <v>1632700</v>
      </c>
    </row>
    <row r="73" spans="1:9" ht="34.5" customHeight="1" x14ac:dyDescent="0.2">
      <c r="A73" s="51" t="s">
        <v>198</v>
      </c>
      <c r="B73" s="71" t="s">
        <v>2</v>
      </c>
      <c r="C73" s="50" t="s">
        <v>15</v>
      </c>
      <c r="D73" s="50" t="s">
        <v>16</v>
      </c>
      <c r="E73" s="50" t="s">
        <v>227</v>
      </c>
      <c r="F73" s="50" t="s">
        <v>196</v>
      </c>
      <c r="G73" s="49">
        <v>2525013.5499999998</v>
      </c>
      <c r="H73" s="49">
        <v>1620000</v>
      </c>
      <c r="I73" s="48">
        <v>1632700</v>
      </c>
    </row>
    <row r="74" spans="1:9" ht="15" customHeight="1" x14ac:dyDescent="0.2">
      <c r="A74" s="66" t="s">
        <v>226</v>
      </c>
      <c r="B74" s="72" t="s">
        <v>2</v>
      </c>
      <c r="C74" s="65" t="s">
        <v>17</v>
      </c>
      <c r="D74" s="65"/>
      <c r="E74" s="65"/>
      <c r="F74" s="65"/>
      <c r="G74" s="64">
        <v>877800</v>
      </c>
      <c r="H74" s="64">
        <v>67800</v>
      </c>
      <c r="I74" s="63">
        <v>67800</v>
      </c>
    </row>
    <row r="75" spans="1:9" ht="15" customHeight="1" x14ac:dyDescent="0.2">
      <c r="A75" s="66" t="s">
        <v>225</v>
      </c>
      <c r="B75" s="72" t="s">
        <v>2</v>
      </c>
      <c r="C75" s="65" t="s">
        <v>17</v>
      </c>
      <c r="D75" s="65" t="s">
        <v>0</v>
      </c>
      <c r="E75" s="65"/>
      <c r="F75" s="65"/>
      <c r="G75" s="64">
        <v>52800</v>
      </c>
      <c r="H75" s="64">
        <v>52800</v>
      </c>
      <c r="I75" s="63">
        <v>52800</v>
      </c>
    </row>
    <row r="76" spans="1:9" ht="15" customHeight="1" x14ac:dyDescent="0.2">
      <c r="A76" s="66" t="s">
        <v>186</v>
      </c>
      <c r="B76" s="72" t="s">
        <v>2</v>
      </c>
      <c r="C76" s="65" t="s">
        <v>17</v>
      </c>
      <c r="D76" s="65" t="s">
        <v>0</v>
      </c>
      <c r="E76" s="73" t="s">
        <v>185</v>
      </c>
      <c r="F76" s="65"/>
      <c r="G76" s="64">
        <v>52800</v>
      </c>
      <c r="H76" s="64">
        <v>52800</v>
      </c>
      <c r="I76" s="63">
        <v>52800</v>
      </c>
    </row>
    <row r="77" spans="1:9" ht="23.25" customHeight="1" x14ac:dyDescent="0.2">
      <c r="A77" s="66" t="s">
        <v>224</v>
      </c>
      <c r="B77" s="72" t="s">
        <v>2</v>
      </c>
      <c r="C77" s="65" t="s">
        <v>17</v>
      </c>
      <c r="D77" s="65" t="s">
        <v>0</v>
      </c>
      <c r="E77" s="65" t="s">
        <v>223</v>
      </c>
      <c r="F77" s="65"/>
      <c r="G77" s="64">
        <v>52800</v>
      </c>
      <c r="H77" s="64">
        <v>52800</v>
      </c>
      <c r="I77" s="63">
        <v>52800</v>
      </c>
    </row>
    <row r="78" spans="1:9" ht="23.25" customHeight="1" x14ac:dyDescent="0.2">
      <c r="A78" s="51" t="s">
        <v>200</v>
      </c>
      <c r="B78" s="71" t="s">
        <v>2</v>
      </c>
      <c r="C78" s="50" t="s">
        <v>17</v>
      </c>
      <c r="D78" s="50" t="s">
        <v>0</v>
      </c>
      <c r="E78" s="50" t="s">
        <v>223</v>
      </c>
      <c r="F78" s="50" t="s">
        <v>199</v>
      </c>
      <c r="G78" s="49">
        <v>52800</v>
      </c>
      <c r="H78" s="49">
        <v>52800</v>
      </c>
      <c r="I78" s="48">
        <v>52800</v>
      </c>
    </row>
    <row r="79" spans="1:9" ht="34.5" customHeight="1" x14ac:dyDescent="0.2">
      <c r="A79" s="51" t="s">
        <v>198</v>
      </c>
      <c r="B79" s="71" t="s">
        <v>2</v>
      </c>
      <c r="C79" s="50" t="s">
        <v>17</v>
      </c>
      <c r="D79" s="50" t="s">
        <v>0</v>
      </c>
      <c r="E79" s="50" t="s">
        <v>223</v>
      </c>
      <c r="F79" s="50" t="s">
        <v>196</v>
      </c>
      <c r="G79" s="49">
        <v>52800</v>
      </c>
      <c r="H79" s="49">
        <v>52800</v>
      </c>
      <c r="I79" s="48">
        <v>52800</v>
      </c>
    </row>
    <row r="80" spans="1:9" ht="15" customHeight="1" x14ac:dyDescent="0.2">
      <c r="A80" s="66" t="s">
        <v>222</v>
      </c>
      <c r="B80" s="72" t="s">
        <v>2</v>
      </c>
      <c r="C80" s="65" t="s">
        <v>17</v>
      </c>
      <c r="D80" s="65" t="s">
        <v>11</v>
      </c>
      <c r="E80" s="65"/>
      <c r="F80" s="65"/>
      <c r="G80" s="64">
        <v>825000</v>
      </c>
      <c r="H80" s="64">
        <v>15000</v>
      </c>
      <c r="I80" s="63">
        <v>15000</v>
      </c>
    </row>
    <row r="81" spans="1:9" ht="15" customHeight="1" x14ac:dyDescent="0.2">
      <c r="A81" s="66" t="s">
        <v>186</v>
      </c>
      <c r="B81" s="72" t="s">
        <v>2</v>
      </c>
      <c r="C81" s="65" t="s">
        <v>17</v>
      </c>
      <c r="D81" s="65" t="s">
        <v>11</v>
      </c>
      <c r="E81" s="73" t="s">
        <v>185</v>
      </c>
      <c r="F81" s="65"/>
      <c r="G81" s="64">
        <v>825000</v>
      </c>
      <c r="H81" s="64">
        <v>15000</v>
      </c>
      <c r="I81" s="63">
        <v>15000</v>
      </c>
    </row>
    <row r="82" spans="1:9" ht="15" customHeight="1" x14ac:dyDescent="0.2">
      <c r="A82" s="66" t="s">
        <v>221</v>
      </c>
      <c r="B82" s="72" t="s">
        <v>2</v>
      </c>
      <c r="C82" s="65" t="s">
        <v>17</v>
      </c>
      <c r="D82" s="65" t="s">
        <v>11</v>
      </c>
      <c r="E82" s="65" t="s">
        <v>220</v>
      </c>
      <c r="F82" s="65"/>
      <c r="G82" s="64">
        <v>475000</v>
      </c>
      <c r="H82" s="64">
        <v>10000</v>
      </c>
      <c r="I82" s="63">
        <v>10000</v>
      </c>
    </row>
    <row r="83" spans="1:9" ht="23.25" customHeight="1" x14ac:dyDescent="0.2">
      <c r="A83" s="51" t="s">
        <v>200</v>
      </c>
      <c r="B83" s="71" t="s">
        <v>2</v>
      </c>
      <c r="C83" s="50" t="s">
        <v>17</v>
      </c>
      <c r="D83" s="50" t="s">
        <v>11</v>
      </c>
      <c r="E83" s="50" t="s">
        <v>220</v>
      </c>
      <c r="F83" s="50" t="s">
        <v>199</v>
      </c>
      <c r="G83" s="49">
        <v>475000</v>
      </c>
      <c r="H83" s="49">
        <v>10000</v>
      </c>
      <c r="I83" s="48">
        <v>10000</v>
      </c>
    </row>
    <row r="84" spans="1:9" ht="34.5" customHeight="1" x14ac:dyDescent="0.2">
      <c r="A84" s="51" t="s">
        <v>198</v>
      </c>
      <c r="B84" s="71" t="s">
        <v>2</v>
      </c>
      <c r="C84" s="50" t="s">
        <v>17</v>
      </c>
      <c r="D84" s="50" t="s">
        <v>11</v>
      </c>
      <c r="E84" s="50" t="s">
        <v>220</v>
      </c>
      <c r="F84" s="50" t="s">
        <v>196</v>
      </c>
      <c r="G84" s="49">
        <v>475000</v>
      </c>
      <c r="H84" s="49">
        <v>10000</v>
      </c>
      <c r="I84" s="48">
        <v>10000</v>
      </c>
    </row>
    <row r="85" spans="1:9" ht="15" customHeight="1" x14ac:dyDescent="0.2">
      <c r="A85" s="66" t="s">
        <v>219</v>
      </c>
      <c r="B85" s="72" t="s">
        <v>2</v>
      </c>
      <c r="C85" s="65" t="s">
        <v>17</v>
      </c>
      <c r="D85" s="65" t="s">
        <v>11</v>
      </c>
      <c r="E85" s="65" t="s">
        <v>218</v>
      </c>
      <c r="F85" s="65"/>
      <c r="G85" s="64">
        <v>30000</v>
      </c>
      <c r="H85" s="64">
        <v>0</v>
      </c>
      <c r="I85" s="63">
        <v>0</v>
      </c>
    </row>
    <row r="86" spans="1:9" ht="23.25" customHeight="1" x14ac:dyDescent="0.2">
      <c r="A86" s="51" t="s">
        <v>200</v>
      </c>
      <c r="B86" s="71" t="s">
        <v>2</v>
      </c>
      <c r="C86" s="50" t="s">
        <v>17</v>
      </c>
      <c r="D86" s="50" t="s">
        <v>11</v>
      </c>
      <c r="E86" s="50" t="s">
        <v>218</v>
      </c>
      <c r="F86" s="50" t="s">
        <v>199</v>
      </c>
      <c r="G86" s="49">
        <v>30000</v>
      </c>
      <c r="H86" s="49">
        <v>0</v>
      </c>
      <c r="I86" s="48">
        <v>0</v>
      </c>
    </row>
    <row r="87" spans="1:9" ht="34.5" customHeight="1" x14ac:dyDescent="0.2">
      <c r="A87" s="51" t="s">
        <v>198</v>
      </c>
      <c r="B87" s="71" t="s">
        <v>2</v>
      </c>
      <c r="C87" s="50" t="s">
        <v>17</v>
      </c>
      <c r="D87" s="50" t="s">
        <v>11</v>
      </c>
      <c r="E87" s="50" t="s">
        <v>218</v>
      </c>
      <c r="F87" s="50" t="s">
        <v>196</v>
      </c>
      <c r="G87" s="49">
        <v>30000</v>
      </c>
      <c r="H87" s="49">
        <v>0</v>
      </c>
      <c r="I87" s="48">
        <v>0</v>
      </c>
    </row>
    <row r="88" spans="1:9" ht="23.25" customHeight="1" x14ac:dyDescent="0.2">
      <c r="A88" s="66" t="s">
        <v>217</v>
      </c>
      <c r="B88" s="72" t="s">
        <v>2</v>
      </c>
      <c r="C88" s="65" t="s">
        <v>17</v>
      </c>
      <c r="D88" s="65" t="s">
        <v>11</v>
      </c>
      <c r="E88" s="65" t="s">
        <v>216</v>
      </c>
      <c r="F88" s="65"/>
      <c r="G88" s="64">
        <v>40000</v>
      </c>
      <c r="H88" s="64">
        <v>5000</v>
      </c>
      <c r="I88" s="63">
        <v>5000</v>
      </c>
    </row>
    <row r="89" spans="1:9" ht="23.25" customHeight="1" x14ac:dyDescent="0.2">
      <c r="A89" s="51" t="s">
        <v>200</v>
      </c>
      <c r="B89" s="71" t="s">
        <v>2</v>
      </c>
      <c r="C89" s="50" t="s">
        <v>17</v>
      </c>
      <c r="D89" s="50" t="s">
        <v>11</v>
      </c>
      <c r="E89" s="50" t="s">
        <v>216</v>
      </c>
      <c r="F89" s="50" t="s">
        <v>199</v>
      </c>
      <c r="G89" s="49">
        <v>40000</v>
      </c>
      <c r="H89" s="49">
        <v>5000</v>
      </c>
      <c r="I89" s="48">
        <v>5000</v>
      </c>
    </row>
    <row r="90" spans="1:9" ht="34.5" customHeight="1" x14ac:dyDescent="0.2">
      <c r="A90" s="51" t="s">
        <v>198</v>
      </c>
      <c r="B90" s="71" t="s">
        <v>2</v>
      </c>
      <c r="C90" s="50" t="s">
        <v>17</v>
      </c>
      <c r="D90" s="50" t="s">
        <v>11</v>
      </c>
      <c r="E90" s="50" t="s">
        <v>216</v>
      </c>
      <c r="F90" s="50" t="s">
        <v>196</v>
      </c>
      <c r="G90" s="49">
        <v>40000</v>
      </c>
      <c r="H90" s="49">
        <v>5000</v>
      </c>
      <c r="I90" s="48">
        <v>5000</v>
      </c>
    </row>
    <row r="91" spans="1:9" ht="23.25" customHeight="1" x14ac:dyDescent="0.2">
      <c r="A91" s="66" t="s">
        <v>204</v>
      </c>
      <c r="B91" s="72" t="s">
        <v>2</v>
      </c>
      <c r="C91" s="65" t="s">
        <v>17</v>
      </c>
      <c r="D91" s="65" t="s">
        <v>11</v>
      </c>
      <c r="E91" s="65" t="s">
        <v>197</v>
      </c>
      <c r="F91" s="65"/>
      <c r="G91" s="64">
        <v>280000</v>
      </c>
      <c r="H91" s="64">
        <v>0</v>
      </c>
      <c r="I91" s="63">
        <v>0</v>
      </c>
    </row>
    <row r="92" spans="1:9" ht="23.25" customHeight="1" x14ac:dyDescent="0.2">
      <c r="A92" s="51" t="s">
        <v>200</v>
      </c>
      <c r="B92" s="71" t="s">
        <v>2</v>
      </c>
      <c r="C92" s="50" t="s">
        <v>17</v>
      </c>
      <c r="D92" s="50" t="s">
        <v>11</v>
      </c>
      <c r="E92" s="50" t="s">
        <v>197</v>
      </c>
      <c r="F92" s="50" t="s">
        <v>199</v>
      </c>
      <c r="G92" s="49">
        <v>280000</v>
      </c>
      <c r="H92" s="49">
        <v>0</v>
      </c>
      <c r="I92" s="48">
        <v>0</v>
      </c>
    </row>
    <row r="93" spans="1:9" ht="34.5" customHeight="1" x14ac:dyDescent="0.2">
      <c r="A93" s="51" t="s">
        <v>198</v>
      </c>
      <c r="B93" s="71" t="s">
        <v>2</v>
      </c>
      <c r="C93" s="50" t="s">
        <v>17</v>
      </c>
      <c r="D93" s="50" t="s">
        <v>11</v>
      </c>
      <c r="E93" s="50" t="s">
        <v>197</v>
      </c>
      <c r="F93" s="50" t="s">
        <v>196</v>
      </c>
      <c r="G93" s="49">
        <v>280000</v>
      </c>
      <c r="H93" s="49">
        <v>0</v>
      </c>
      <c r="I93" s="48">
        <v>0</v>
      </c>
    </row>
    <row r="94" spans="1:9" ht="15" customHeight="1" x14ac:dyDescent="0.2">
      <c r="A94" s="66" t="s">
        <v>215</v>
      </c>
      <c r="B94" s="72" t="s">
        <v>2</v>
      </c>
      <c r="C94" s="65" t="s">
        <v>4</v>
      </c>
      <c r="D94" s="65"/>
      <c r="E94" s="65"/>
      <c r="F94" s="65"/>
      <c r="G94" s="64">
        <v>12137441.710000001</v>
      </c>
      <c r="H94" s="64">
        <v>2260100</v>
      </c>
      <c r="I94" s="63">
        <v>2574500</v>
      </c>
    </row>
    <row r="95" spans="1:9" ht="15" customHeight="1" x14ac:dyDescent="0.2">
      <c r="A95" s="66" t="s">
        <v>214</v>
      </c>
      <c r="B95" s="72" t="s">
        <v>2</v>
      </c>
      <c r="C95" s="65" t="s">
        <v>4</v>
      </c>
      <c r="D95" s="65" t="s">
        <v>0</v>
      </c>
      <c r="E95" s="65"/>
      <c r="F95" s="65"/>
      <c r="G95" s="64">
        <v>12137441.710000001</v>
      </c>
      <c r="H95" s="64">
        <v>2260100</v>
      </c>
      <c r="I95" s="63">
        <v>2574500</v>
      </c>
    </row>
    <row r="96" spans="1:9" ht="15" customHeight="1" x14ac:dyDescent="0.2">
      <c r="A96" s="66" t="s">
        <v>186</v>
      </c>
      <c r="B96" s="72" t="s">
        <v>2</v>
      </c>
      <c r="C96" s="65" t="s">
        <v>4</v>
      </c>
      <c r="D96" s="65" t="s">
        <v>0</v>
      </c>
      <c r="E96" s="73" t="s">
        <v>185</v>
      </c>
      <c r="F96" s="65"/>
      <c r="G96" s="64">
        <v>12137441.710000001</v>
      </c>
      <c r="H96" s="64">
        <v>2260100</v>
      </c>
      <c r="I96" s="63">
        <v>2574500</v>
      </c>
    </row>
    <row r="97" spans="1:9" ht="23.25" customHeight="1" x14ac:dyDescent="0.2">
      <c r="A97" s="66" t="s">
        <v>213</v>
      </c>
      <c r="B97" s="72" t="s">
        <v>2</v>
      </c>
      <c r="C97" s="65" t="s">
        <v>4</v>
      </c>
      <c r="D97" s="65" t="s">
        <v>0</v>
      </c>
      <c r="E97" s="65" t="s">
        <v>206</v>
      </c>
      <c r="F97" s="65"/>
      <c r="G97" s="64">
        <v>7919006.1900000004</v>
      </c>
      <c r="H97" s="64">
        <v>2260100</v>
      </c>
      <c r="I97" s="63">
        <v>2574500</v>
      </c>
    </row>
    <row r="98" spans="1:9" ht="57" customHeight="1" x14ac:dyDescent="0.2">
      <c r="A98" s="51" t="s">
        <v>203</v>
      </c>
      <c r="B98" s="71" t="s">
        <v>2</v>
      </c>
      <c r="C98" s="50" t="s">
        <v>4</v>
      </c>
      <c r="D98" s="50" t="s">
        <v>0</v>
      </c>
      <c r="E98" s="50" t="s">
        <v>206</v>
      </c>
      <c r="F98" s="50" t="s">
        <v>202</v>
      </c>
      <c r="G98" s="49">
        <v>2726500</v>
      </c>
      <c r="H98" s="49">
        <v>1851700</v>
      </c>
      <c r="I98" s="48">
        <v>2080600</v>
      </c>
    </row>
    <row r="99" spans="1:9" ht="23.25" customHeight="1" x14ac:dyDescent="0.2">
      <c r="A99" s="51" t="s">
        <v>201</v>
      </c>
      <c r="B99" s="71" t="s">
        <v>2</v>
      </c>
      <c r="C99" s="50" t="s">
        <v>4</v>
      </c>
      <c r="D99" s="50" t="s">
        <v>0</v>
      </c>
      <c r="E99" s="50" t="s">
        <v>206</v>
      </c>
      <c r="F99" s="50" t="s">
        <v>6</v>
      </c>
      <c r="G99" s="49">
        <v>2726500</v>
      </c>
      <c r="H99" s="49">
        <v>1851700</v>
      </c>
      <c r="I99" s="48">
        <v>2080600</v>
      </c>
    </row>
    <row r="100" spans="1:9" ht="23.25" customHeight="1" x14ac:dyDescent="0.2">
      <c r="A100" s="51" t="s">
        <v>200</v>
      </c>
      <c r="B100" s="71" t="s">
        <v>2</v>
      </c>
      <c r="C100" s="50" t="s">
        <v>4</v>
      </c>
      <c r="D100" s="50" t="s">
        <v>0</v>
      </c>
      <c r="E100" s="50" t="s">
        <v>206</v>
      </c>
      <c r="F100" s="50" t="s">
        <v>199</v>
      </c>
      <c r="G100" s="49">
        <v>2683006.19</v>
      </c>
      <c r="H100" s="49">
        <v>398900</v>
      </c>
      <c r="I100" s="48">
        <v>484400</v>
      </c>
    </row>
    <row r="101" spans="1:9" ht="34.5" customHeight="1" x14ac:dyDescent="0.2">
      <c r="A101" s="51" t="s">
        <v>198</v>
      </c>
      <c r="B101" s="71" t="s">
        <v>2</v>
      </c>
      <c r="C101" s="50" t="s">
        <v>4</v>
      </c>
      <c r="D101" s="50" t="s">
        <v>0</v>
      </c>
      <c r="E101" s="50" t="s">
        <v>206</v>
      </c>
      <c r="F101" s="50" t="s">
        <v>196</v>
      </c>
      <c r="G101" s="49">
        <v>2683006.19</v>
      </c>
      <c r="H101" s="49">
        <v>398900</v>
      </c>
      <c r="I101" s="48">
        <v>484400</v>
      </c>
    </row>
    <row r="102" spans="1:9" ht="23.25" customHeight="1" x14ac:dyDescent="0.2">
      <c r="A102" s="51" t="s">
        <v>212</v>
      </c>
      <c r="B102" s="71" t="s">
        <v>2</v>
      </c>
      <c r="C102" s="50" t="s">
        <v>4</v>
      </c>
      <c r="D102" s="50" t="s">
        <v>0</v>
      </c>
      <c r="E102" s="50" t="s">
        <v>206</v>
      </c>
      <c r="F102" s="50" t="s">
        <v>211</v>
      </c>
      <c r="G102" s="49">
        <v>2500000</v>
      </c>
      <c r="H102" s="49">
        <v>0</v>
      </c>
      <c r="I102" s="48">
        <v>0</v>
      </c>
    </row>
    <row r="103" spans="1:9" ht="15" customHeight="1" x14ac:dyDescent="0.2">
      <c r="A103" s="51" t="s">
        <v>210</v>
      </c>
      <c r="B103" s="71" t="s">
        <v>2</v>
      </c>
      <c r="C103" s="50" t="s">
        <v>4</v>
      </c>
      <c r="D103" s="50" t="s">
        <v>0</v>
      </c>
      <c r="E103" s="50" t="s">
        <v>206</v>
      </c>
      <c r="F103" s="50" t="s">
        <v>209</v>
      </c>
      <c r="G103" s="49">
        <v>2500000</v>
      </c>
      <c r="H103" s="49">
        <v>0</v>
      </c>
      <c r="I103" s="48">
        <v>0</v>
      </c>
    </row>
    <row r="104" spans="1:9" ht="15" customHeight="1" x14ac:dyDescent="0.2">
      <c r="A104" s="51" t="s">
        <v>208</v>
      </c>
      <c r="B104" s="71" t="s">
        <v>2</v>
      </c>
      <c r="C104" s="50" t="s">
        <v>4</v>
      </c>
      <c r="D104" s="50" t="s">
        <v>0</v>
      </c>
      <c r="E104" s="50" t="s">
        <v>206</v>
      </c>
      <c r="F104" s="50" t="s">
        <v>8</v>
      </c>
      <c r="G104" s="49">
        <v>9500</v>
      </c>
      <c r="H104" s="49">
        <v>9500</v>
      </c>
      <c r="I104" s="48">
        <v>9500</v>
      </c>
    </row>
    <row r="105" spans="1:9" ht="15" customHeight="1" x14ac:dyDescent="0.2">
      <c r="A105" s="51" t="s">
        <v>207</v>
      </c>
      <c r="B105" s="71" t="s">
        <v>2</v>
      </c>
      <c r="C105" s="50" t="s">
        <v>4</v>
      </c>
      <c r="D105" s="50" t="s">
        <v>0</v>
      </c>
      <c r="E105" s="50" t="s">
        <v>206</v>
      </c>
      <c r="F105" s="50" t="s">
        <v>205</v>
      </c>
      <c r="G105" s="49">
        <v>9500</v>
      </c>
      <c r="H105" s="49">
        <v>9500</v>
      </c>
      <c r="I105" s="48">
        <v>9500</v>
      </c>
    </row>
    <row r="106" spans="1:9" ht="23.25" customHeight="1" x14ac:dyDescent="0.2">
      <c r="A106" s="66" t="s">
        <v>204</v>
      </c>
      <c r="B106" s="72" t="s">
        <v>2</v>
      </c>
      <c r="C106" s="65" t="s">
        <v>4</v>
      </c>
      <c r="D106" s="65" t="s">
        <v>0</v>
      </c>
      <c r="E106" s="65" t="s">
        <v>197</v>
      </c>
      <c r="F106" s="65"/>
      <c r="G106" s="64">
        <v>4218435.5199999996</v>
      </c>
      <c r="H106" s="64">
        <v>0</v>
      </c>
      <c r="I106" s="63">
        <v>0</v>
      </c>
    </row>
    <row r="107" spans="1:9" ht="57" customHeight="1" x14ac:dyDescent="0.2">
      <c r="A107" s="51" t="s">
        <v>203</v>
      </c>
      <c r="B107" s="71" t="s">
        <v>2</v>
      </c>
      <c r="C107" s="50" t="s">
        <v>4</v>
      </c>
      <c r="D107" s="50" t="s">
        <v>0</v>
      </c>
      <c r="E107" s="50" t="s">
        <v>197</v>
      </c>
      <c r="F107" s="50" t="s">
        <v>202</v>
      </c>
      <c r="G107" s="49">
        <v>4138435.52</v>
      </c>
      <c r="H107" s="49">
        <v>0</v>
      </c>
      <c r="I107" s="48">
        <v>0</v>
      </c>
    </row>
    <row r="108" spans="1:9" ht="23.25" customHeight="1" x14ac:dyDescent="0.2">
      <c r="A108" s="51" t="s">
        <v>201</v>
      </c>
      <c r="B108" s="71" t="s">
        <v>2</v>
      </c>
      <c r="C108" s="50" t="s">
        <v>4</v>
      </c>
      <c r="D108" s="50" t="s">
        <v>0</v>
      </c>
      <c r="E108" s="50" t="s">
        <v>197</v>
      </c>
      <c r="F108" s="50" t="s">
        <v>6</v>
      </c>
      <c r="G108" s="49">
        <v>4138435.52</v>
      </c>
      <c r="H108" s="49">
        <v>0</v>
      </c>
      <c r="I108" s="48">
        <v>0</v>
      </c>
    </row>
    <row r="109" spans="1:9" ht="23.25" customHeight="1" x14ac:dyDescent="0.2">
      <c r="A109" s="51" t="s">
        <v>200</v>
      </c>
      <c r="B109" s="71" t="s">
        <v>2</v>
      </c>
      <c r="C109" s="50" t="s">
        <v>4</v>
      </c>
      <c r="D109" s="50" t="s">
        <v>0</v>
      </c>
      <c r="E109" s="50" t="s">
        <v>197</v>
      </c>
      <c r="F109" s="50" t="s">
        <v>199</v>
      </c>
      <c r="G109" s="49">
        <v>80000</v>
      </c>
      <c r="H109" s="49">
        <v>0</v>
      </c>
      <c r="I109" s="48">
        <v>0</v>
      </c>
    </row>
    <row r="110" spans="1:9" ht="34.5" customHeight="1" x14ac:dyDescent="0.2">
      <c r="A110" s="51" t="s">
        <v>198</v>
      </c>
      <c r="B110" s="71" t="s">
        <v>2</v>
      </c>
      <c r="C110" s="50" t="s">
        <v>4</v>
      </c>
      <c r="D110" s="50" t="s">
        <v>0</v>
      </c>
      <c r="E110" s="50" t="s">
        <v>197</v>
      </c>
      <c r="F110" s="50" t="s">
        <v>196</v>
      </c>
      <c r="G110" s="49">
        <v>80000</v>
      </c>
      <c r="H110" s="49">
        <v>0</v>
      </c>
      <c r="I110" s="48">
        <v>0</v>
      </c>
    </row>
    <row r="111" spans="1:9" ht="15" customHeight="1" x14ac:dyDescent="0.2">
      <c r="A111" s="66" t="s">
        <v>195</v>
      </c>
      <c r="B111" s="72" t="s">
        <v>2</v>
      </c>
      <c r="C111" s="65" t="s">
        <v>7</v>
      </c>
      <c r="D111" s="65"/>
      <c r="E111" s="65"/>
      <c r="F111" s="65"/>
      <c r="G111" s="64">
        <v>473100</v>
      </c>
      <c r="H111" s="64">
        <v>473100</v>
      </c>
      <c r="I111" s="63">
        <v>473100</v>
      </c>
    </row>
    <row r="112" spans="1:9" ht="15" customHeight="1" x14ac:dyDescent="0.2">
      <c r="A112" s="66" t="s">
        <v>194</v>
      </c>
      <c r="B112" s="72" t="s">
        <v>2</v>
      </c>
      <c r="C112" s="65" t="s">
        <v>7</v>
      </c>
      <c r="D112" s="65" t="s">
        <v>0</v>
      </c>
      <c r="E112" s="65"/>
      <c r="F112" s="65"/>
      <c r="G112" s="64">
        <v>473100</v>
      </c>
      <c r="H112" s="64">
        <v>473100</v>
      </c>
      <c r="I112" s="63">
        <v>473100</v>
      </c>
    </row>
    <row r="113" spans="1:9" ht="15" customHeight="1" x14ac:dyDescent="0.2">
      <c r="A113" s="66" t="s">
        <v>186</v>
      </c>
      <c r="B113" s="72" t="s">
        <v>2</v>
      </c>
      <c r="C113" s="65" t="s">
        <v>7</v>
      </c>
      <c r="D113" s="65" t="s">
        <v>0</v>
      </c>
      <c r="E113" s="73" t="s">
        <v>185</v>
      </c>
      <c r="F113" s="65"/>
      <c r="G113" s="64">
        <v>473100</v>
      </c>
      <c r="H113" s="64">
        <v>473100</v>
      </c>
      <c r="I113" s="63">
        <v>473100</v>
      </c>
    </row>
    <row r="114" spans="1:9" ht="34.5" customHeight="1" x14ac:dyDescent="0.2">
      <c r="A114" s="66" t="s">
        <v>193</v>
      </c>
      <c r="B114" s="72" t="s">
        <v>2</v>
      </c>
      <c r="C114" s="65" t="s">
        <v>7</v>
      </c>
      <c r="D114" s="65" t="s">
        <v>0</v>
      </c>
      <c r="E114" s="65" t="s">
        <v>189</v>
      </c>
      <c r="F114" s="65"/>
      <c r="G114" s="64">
        <v>473100</v>
      </c>
      <c r="H114" s="64">
        <v>473100</v>
      </c>
      <c r="I114" s="63">
        <v>473100</v>
      </c>
    </row>
    <row r="115" spans="1:9" ht="23.25" customHeight="1" x14ac:dyDescent="0.2">
      <c r="A115" s="51" t="s">
        <v>192</v>
      </c>
      <c r="B115" s="71" t="s">
        <v>2</v>
      </c>
      <c r="C115" s="50" t="s">
        <v>7</v>
      </c>
      <c r="D115" s="50" t="s">
        <v>0</v>
      </c>
      <c r="E115" s="50" t="s">
        <v>189</v>
      </c>
      <c r="F115" s="50" t="s">
        <v>191</v>
      </c>
      <c r="G115" s="49">
        <v>473100</v>
      </c>
      <c r="H115" s="49">
        <v>473100</v>
      </c>
      <c r="I115" s="48">
        <v>473100</v>
      </c>
    </row>
    <row r="116" spans="1:9" ht="23.25" customHeight="1" x14ac:dyDescent="0.2">
      <c r="A116" s="51" t="s">
        <v>190</v>
      </c>
      <c r="B116" s="71" t="s">
        <v>2</v>
      </c>
      <c r="C116" s="50" t="s">
        <v>7</v>
      </c>
      <c r="D116" s="50" t="s">
        <v>0</v>
      </c>
      <c r="E116" s="50" t="s">
        <v>189</v>
      </c>
      <c r="F116" s="50" t="s">
        <v>188</v>
      </c>
      <c r="G116" s="49">
        <v>473100</v>
      </c>
      <c r="H116" s="49">
        <v>473100</v>
      </c>
      <c r="I116" s="48">
        <v>473100</v>
      </c>
    </row>
    <row r="117" spans="1:9" ht="15" customHeight="1" x14ac:dyDescent="0.2">
      <c r="A117" s="66" t="s">
        <v>187</v>
      </c>
      <c r="B117" s="72" t="s">
        <v>2</v>
      </c>
      <c r="C117" s="65" t="s">
        <v>183</v>
      </c>
      <c r="D117" s="65"/>
      <c r="E117" s="65"/>
      <c r="F117" s="65"/>
      <c r="G117" s="64">
        <v>0</v>
      </c>
      <c r="H117" s="64">
        <v>236000</v>
      </c>
      <c r="I117" s="63">
        <v>471900</v>
      </c>
    </row>
    <row r="118" spans="1:9" ht="15" customHeight="1" x14ac:dyDescent="0.2">
      <c r="A118" s="66" t="s">
        <v>184</v>
      </c>
      <c r="B118" s="72" t="s">
        <v>2</v>
      </c>
      <c r="C118" s="65" t="s">
        <v>183</v>
      </c>
      <c r="D118" s="65" t="s">
        <v>183</v>
      </c>
      <c r="E118" s="65"/>
      <c r="F118" s="65"/>
      <c r="G118" s="64">
        <v>0</v>
      </c>
      <c r="H118" s="64">
        <v>236000</v>
      </c>
      <c r="I118" s="63">
        <v>471900</v>
      </c>
    </row>
    <row r="119" spans="1:9" ht="15" customHeight="1" x14ac:dyDescent="0.2">
      <c r="A119" s="66" t="s">
        <v>186</v>
      </c>
      <c r="B119" s="72" t="s">
        <v>2</v>
      </c>
      <c r="C119" s="65" t="s">
        <v>183</v>
      </c>
      <c r="D119" s="65" t="s">
        <v>183</v>
      </c>
      <c r="E119" s="73" t="s">
        <v>185</v>
      </c>
      <c r="F119" s="65"/>
      <c r="G119" s="64">
        <v>0</v>
      </c>
      <c r="H119" s="64">
        <v>236000</v>
      </c>
      <c r="I119" s="63">
        <v>471900</v>
      </c>
    </row>
    <row r="120" spans="1:9" ht="15" customHeight="1" x14ac:dyDescent="0.2">
      <c r="A120" s="66" t="s">
        <v>184</v>
      </c>
      <c r="B120" s="72" t="s">
        <v>2</v>
      </c>
      <c r="C120" s="65" t="s">
        <v>183</v>
      </c>
      <c r="D120" s="65" t="s">
        <v>183</v>
      </c>
      <c r="E120" s="65" t="s">
        <v>182</v>
      </c>
      <c r="F120" s="65"/>
      <c r="G120" s="64">
        <v>0</v>
      </c>
      <c r="H120" s="64">
        <v>236000</v>
      </c>
      <c r="I120" s="63">
        <v>471900</v>
      </c>
    </row>
    <row r="121" spans="1:9" ht="15" customHeight="1" x14ac:dyDescent="0.2">
      <c r="A121" s="51" t="s">
        <v>184</v>
      </c>
      <c r="B121" s="71" t="s">
        <v>2</v>
      </c>
      <c r="C121" s="50" t="s">
        <v>183</v>
      </c>
      <c r="D121" s="50" t="s">
        <v>183</v>
      </c>
      <c r="E121" s="50" t="s">
        <v>182</v>
      </c>
      <c r="F121" s="50" t="s">
        <v>12</v>
      </c>
      <c r="G121" s="49">
        <v>0</v>
      </c>
      <c r="H121" s="49">
        <v>236000</v>
      </c>
      <c r="I121" s="48">
        <v>471900</v>
      </c>
    </row>
    <row r="122" spans="1:9" ht="15" customHeight="1" thickBot="1" x14ac:dyDescent="0.25">
      <c r="A122" s="51" t="s">
        <v>184</v>
      </c>
      <c r="B122" s="71" t="s">
        <v>2</v>
      </c>
      <c r="C122" s="50" t="s">
        <v>183</v>
      </c>
      <c r="D122" s="50" t="s">
        <v>183</v>
      </c>
      <c r="E122" s="50" t="s">
        <v>182</v>
      </c>
      <c r="F122" s="50" t="s">
        <v>13</v>
      </c>
      <c r="G122" s="49">
        <v>0</v>
      </c>
      <c r="H122" s="49">
        <v>236000</v>
      </c>
      <c r="I122" s="48">
        <v>471900</v>
      </c>
    </row>
    <row r="123" spans="1:9" ht="13.5" customHeight="1" thickBot="1" x14ac:dyDescent="0.25">
      <c r="A123" s="90" t="s">
        <v>181</v>
      </c>
      <c r="B123" s="90"/>
      <c r="C123" s="90"/>
      <c r="D123" s="90"/>
      <c r="E123" s="90"/>
      <c r="F123" s="90"/>
      <c r="G123" s="47">
        <v>21736531.260000002</v>
      </c>
      <c r="H123" s="47">
        <v>9623700</v>
      </c>
      <c r="I123" s="46">
        <v>9639170</v>
      </c>
    </row>
    <row r="124" spans="1:9" ht="11.25" customHeight="1" x14ac:dyDescent="0.2">
      <c r="A124" s="45"/>
      <c r="B124" s="45"/>
      <c r="C124" s="45"/>
      <c r="D124" s="45"/>
      <c r="E124" s="45"/>
      <c r="F124" s="45"/>
    </row>
  </sheetData>
  <mergeCells count="11">
    <mergeCell ref="H1:I1"/>
    <mergeCell ref="H2:I2"/>
    <mergeCell ref="A4:I4"/>
    <mergeCell ref="A6:I6"/>
    <mergeCell ref="A7:A8"/>
    <mergeCell ref="B7:B8"/>
    <mergeCell ref="C7:C8"/>
    <mergeCell ref="D7:D8"/>
    <mergeCell ref="E7:E8"/>
    <mergeCell ref="F7:F8"/>
    <mergeCell ref="A123:F123"/>
  </mergeCells>
  <pageMargins left="0.7" right="0.7" top="0.75" bottom="0.75" header="0.511811023622047" footer="0.511811023622047"/>
  <pageSetup paperSize="9" fitToHeight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90" zoomScaleNormal="90" workbookViewId="0">
      <selection activeCell="M13" sqref="M13"/>
    </sheetView>
  </sheetViews>
  <sheetFormatPr defaultRowHeight="12.75" x14ac:dyDescent="0.2"/>
  <cols>
    <col min="1" max="1" width="21" style="1" customWidth="1"/>
    <col min="2" max="2" width="32.42578125" style="1" customWidth="1"/>
    <col min="3" max="3" width="11.5703125" style="1" customWidth="1"/>
    <col min="4" max="4" width="9.140625" style="1" customWidth="1"/>
    <col min="5" max="5" width="11" style="1" customWidth="1"/>
    <col min="6" max="258" width="9.140625" style="1"/>
    <col min="259" max="259" width="21.28515625" style="1" customWidth="1"/>
    <col min="260" max="260" width="49.28515625" style="1" customWidth="1"/>
    <col min="261" max="261" width="10.5703125" style="1" customWidth="1"/>
    <col min="262" max="514" width="9.140625" style="1"/>
    <col min="515" max="515" width="21.28515625" style="1" customWidth="1"/>
    <col min="516" max="516" width="49.28515625" style="1" customWidth="1"/>
    <col min="517" max="517" width="10.5703125" style="1" customWidth="1"/>
    <col min="518" max="770" width="9.140625" style="1"/>
    <col min="771" max="771" width="21.28515625" style="1" customWidth="1"/>
    <col min="772" max="772" width="49.28515625" style="1" customWidth="1"/>
    <col min="773" max="773" width="10.5703125" style="1" customWidth="1"/>
    <col min="774" max="1026" width="9.140625" style="1"/>
    <col min="1027" max="1027" width="21.28515625" style="1" customWidth="1"/>
    <col min="1028" max="1028" width="49.28515625" style="1" customWidth="1"/>
    <col min="1029" max="1029" width="10.5703125" style="1" customWidth="1"/>
    <col min="1030" max="1282" width="9.140625" style="1"/>
    <col min="1283" max="1283" width="21.28515625" style="1" customWidth="1"/>
    <col min="1284" max="1284" width="49.28515625" style="1" customWidth="1"/>
    <col min="1285" max="1285" width="10.5703125" style="1" customWidth="1"/>
    <col min="1286" max="1538" width="9.140625" style="1"/>
    <col min="1539" max="1539" width="21.28515625" style="1" customWidth="1"/>
    <col min="1540" max="1540" width="49.28515625" style="1" customWidth="1"/>
    <col min="1541" max="1541" width="10.5703125" style="1" customWidth="1"/>
    <col min="1542" max="1794" width="9.140625" style="1"/>
    <col min="1795" max="1795" width="21.28515625" style="1" customWidth="1"/>
    <col min="1796" max="1796" width="49.28515625" style="1" customWidth="1"/>
    <col min="1797" max="1797" width="10.5703125" style="1" customWidth="1"/>
    <col min="1798" max="2050" width="9.140625" style="1"/>
    <col min="2051" max="2051" width="21.28515625" style="1" customWidth="1"/>
    <col min="2052" max="2052" width="49.28515625" style="1" customWidth="1"/>
    <col min="2053" max="2053" width="10.5703125" style="1" customWidth="1"/>
    <col min="2054" max="2306" width="9.140625" style="1"/>
    <col min="2307" max="2307" width="21.28515625" style="1" customWidth="1"/>
    <col min="2308" max="2308" width="49.28515625" style="1" customWidth="1"/>
    <col min="2309" max="2309" width="10.5703125" style="1" customWidth="1"/>
    <col min="2310" max="2562" width="9.140625" style="1"/>
    <col min="2563" max="2563" width="21.28515625" style="1" customWidth="1"/>
    <col min="2564" max="2564" width="49.28515625" style="1" customWidth="1"/>
    <col min="2565" max="2565" width="10.5703125" style="1" customWidth="1"/>
    <col min="2566" max="2818" width="9.140625" style="1"/>
    <col min="2819" max="2819" width="21.28515625" style="1" customWidth="1"/>
    <col min="2820" max="2820" width="49.28515625" style="1" customWidth="1"/>
    <col min="2821" max="2821" width="10.5703125" style="1" customWidth="1"/>
    <col min="2822" max="3074" width="9.140625" style="1"/>
    <col min="3075" max="3075" width="21.28515625" style="1" customWidth="1"/>
    <col min="3076" max="3076" width="49.28515625" style="1" customWidth="1"/>
    <col min="3077" max="3077" width="10.5703125" style="1" customWidth="1"/>
    <col min="3078" max="3330" width="9.140625" style="1"/>
    <col min="3331" max="3331" width="21.28515625" style="1" customWidth="1"/>
    <col min="3332" max="3332" width="49.28515625" style="1" customWidth="1"/>
    <col min="3333" max="3333" width="10.5703125" style="1" customWidth="1"/>
    <col min="3334" max="3586" width="9.140625" style="1"/>
    <col min="3587" max="3587" width="21.28515625" style="1" customWidth="1"/>
    <col min="3588" max="3588" width="49.28515625" style="1" customWidth="1"/>
    <col min="3589" max="3589" width="10.5703125" style="1" customWidth="1"/>
    <col min="3590" max="3842" width="9.140625" style="1"/>
    <col min="3843" max="3843" width="21.28515625" style="1" customWidth="1"/>
    <col min="3844" max="3844" width="49.28515625" style="1" customWidth="1"/>
    <col min="3845" max="3845" width="10.5703125" style="1" customWidth="1"/>
    <col min="3846" max="4098" width="9.140625" style="1"/>
    <col min="4099" max="4099" width="21.28515625" style="1" customWidth="1"/>
    <col min="4100" max="4100" width="49.28515625" style="1" customWidth="1"/>
    <col min="4101" max="4101" width="10.5703125" style="1" customWidth="1"/>
    <col min="4102" max="4354" width="9.140625" style="1"/>
    <col min="4355" max="4355" width="21.28515625" style="1" customWidth="1"/>
    <col min="4356" max="4356" width="49.28515625" style="1" customWidth="1"/>
    <col min="4357" max="4357" width="10.5703125" style="1" customWidth="1"/>
    <col min="4358" max="4610" width="9.140625" style="1"/>
    <col min="4611" max="4611" width="21.28515625" style="1" customWidth="1"/>
    <col min="4612" max="4612" width="49.28515625" style="1" customWidth="1"/>
    <col min="4613" max="4613" width="10.5703125" style="1" customWidth="1"/>
    <col min="4614" max="4866" width="9.140625" style="1"/>
    <col min="4867" max="4867" width="21.28515625" style="1" customWidth="1"/>
    <col min="4868" max="4868" width="49.28515625" style="1" customWidth="1"/>
    <col min="4869" max="4869" width="10.5703125" style="1" customWidth="1"/>
    <col min="4870" max="5122" width="9.140625" style="1"/>
    <col min="5123" max="5123" width="21.28515625" style="1" customWidth="1"/>
    <col min="5124" max="5124" width="49.28515625" style="1" customWidth="1"/>
    <col min="5125" max="5125" width="10.5703125" style="1" customWidth="1"/>
    <col min="5126" max="5378" width="9.140625" style="1"/>
    <col min="5379" max="5379" width="21.28515625" style="1" customWidth="1"/>
    <col min="5380" max="5380" width="49.28515625" style="1" customWidth="1"/>
    <col min="5381" max="5381" width="10.5703125" style="1" customWidth="1"/>
    <col min="5382" max="5634" width="9.140625" style="1"/>
    <col min="5635" max="5635" width="21.28515625" style="1" customWidth="1"/>
    <col min="5636" max="5636" width="49.28515625" style="1" customWidth="1"/>
    <col min="5637" max="5637" width="10.5703125" style="1" customWidth="1"/>
    <col min="5638" max="5890" width="9.140625" style="1"/>
    <col min="5891" max="5891" width="21.28515625" style="1" customWidth="1"/>
    <col min="5892" max="5892" width="49.28515625" style="1" customWidth="1"/>
    <col min="5893" max="5893" width="10.5703125" style="1" customWidth="1"/>
    <col min="5894" max="6146" width="9.140625" style="1"/>
    <col min="6147" max="6147" width="21.28515625" style="1" customWidth="1"/>
    <col min="6148" max="6148" width="49.28515625" style="1" customWidth="1"/>
    <col min="6149" max="6149" width="10.5703125" style="1" customWidth="1"/>
    <col min="6150" max="6402" width="9.140625" style="1"/>
    <col min="6403" max="6403" width="21.28515625" style="1" customWidth="1"/>
    <col min="6404" max="6404" width="49.28515625" style="1" customWidth="1"/>
    <col min="6405" max="6405" width="10.5703125" style="1" customWidth="1"/>
    <col min="6406" max="6658" width="9.140625" style="1"/>
    <col min="6659" max="6659" width="21.28515625" style="1" customWidth="1"/>
    <col min="6660" max="6660" width="49.28515625" style="1" customWidth="1"/>
    <col min="6661" max="6661" width="10.5703125" style="1" customWidth="1"/>
    <col min="6662" max="6914" width="9.140625" style="1"/>
    <col min="6915" max="6915" width="21.28515625" style="1" customWidth="1"/>
    <col min="6916" max="6916" width="49.28515625" style="1" customWidth="1"/>
    <col min="6917" max="6917" width="10.5703125" style="1" customWidth="1"/>
    <col min="6918" max="7170" width="9.140625" style="1"/>
    <col min="7171" max="7171" width="21.28515625" style="1" customWidth="1"/>
    <col min="7172" max="7172" width="49.28515625" style="1" customWidth="1"/>
    <col min="7173" max="7173" width="10.5703125" style="1" customWidth="1"/>
    <col min="7174" max="7426" width="9.140625" style="1"/>
    <col min="7427" max="7427" width="21.28515625" style="1" customWidth="1"/>
    <col min="7428" max="7428" width="49.28515625" style="1" customWidth="1"/>
    <col min="7429" max="7429" width="10.5703125" style="1" customWidth="1"/>
    <col min="7430" max="7682" width="9.140625" style="1"/>
    <col min="7683" max="7683" width="21.28515625" style="1" customWidth="1"/>
    <col min="7684" max="7684" width="49.28515625" style="1" customWidth="1"/>
    <col min="7685" max="7685" width="10.5703125" style="1" customWidth="1"/>
    <col min="7686" max="7938" width="9.140625" style="1"/>
    <col min="7939" max="7939" width="21.28515625" style="1" customWidth="1"/>
    <col min="7940" max="7940" width="49.28515625" style="1" customWidth="1"/>
    <col min="7941" max="7941" width="10.5703125" style="1" customWidth="1"/>
    <col min="7942" max="8194" width="9.140625" style="1"/>
    <col min="8195" max="8195" width="21.28515625" style="1" customWidth="1"/>
    <col min="8196" max="8196" width="49.28515625" style="1" customWidth="1"/>
    <col min="8197" max="8197" width="10.5703125" style="1" customWidth="1"/>
    <col min="8198" max="8450" width="9.140625" style="1"/>
    <col min="8451" max="8451" width="21.28515625" style="1" customWidth="1"/>
    <col min="8452" max="8452" width="49.28515625" style="1" customWidth="1"/>
    <col min="8453" max="8453" width="10.5703125" style="1" customWidth="1"/>
    <col min="8454" max="8706" width="9.140625" style="1"/>
    <col min="8707" max="8707" width="21.28515625" style="1" customWidth="1"/>
    <col min="8708" max="8708" width="49.28515625" style="1" customWidth="1"/>
    <col min="8709" max="8709" width="10.5703125" style="1" customWidth="1"/>
    <col min="8710" max="8962" width="9.140625" style="1"/>
    <col min="8963" max="8963" width="21.28515625" style="1" customWidth="1"/>
    <col min="8964" max="8964" width="49.28515625" style="1" customWidth="1"/>
    <col min="8965" max="8965" width="10.5703125" style="1" customWidth="1"/>
    <col min="8966" max="9218" width="9.140625" style="1"/>
    <col min="9219" max="9219" width="21.28515625" style="1" customWidth="1"/>
    <col min="9220" max="9220" width="49.28515625" style="1" customWidth="1"/>
    <col min="9221" max="9221" width="10.5703125" style="1" customWidth="1"/>
    <col min="9222" max="9474" width="9.140625" style="1"/>
    <col min="9475" max="9475" width="21.28515625" style="1" customWidth="1"/>
    <col min="9476" max="9476" width="49.28515625" style="1" customWidth="1"/>
    <col min="9477" max="9477" width="10.5703125" style="1" customWidth="1"/>
    <col min="9478" max="9730" width="9.140625" style="1"/>
    <col min="9731" max="9731" width="21.28515625" style="1" customWidth="1"/>
    <col min="9732" max="9732" width="49.28515625" style="1" customWidth="1"/>
    <col min="9733" max="9733" width="10.5703125" style="1" customWidth="1"/>
    <col min="9734" max="9986" width="9.140625" style="1"/>
    <col min="9987" max="9987" width="21.28515625" style="1" customWidth="1"/>
    <col min="9988" max="9988" width="49.28515625" style="1" customWidth="1"/>
    <col min="9989" max="9989" width="10.5703125" style="1" customWidth="1"/>
    <col min="9990" max="10242" width="9.140625" style="1"/>
    <col min="10243" max="10243" width="21.28515625" style="1" customWidth="1"/>
    <col min="10244" max="10244" width="49.28515625" style="1" customWidth="1"/>
    <col min="10245" max="10245" width="10.5703125" style="1" customWidth="1"/>
    <col min="10246" max="10498" width="9.140625" style="1"/>
    <col min="10499" max="10499" width="21.28515625" style="1" customWidth="1"/>
    <col min="10500" max="10500" width="49.28515625" style="1" customWidth="1"/>
    <col min="10501" max="10501" width="10.5703125" style="1" customWidth="1"/>
    <col min="10502" max="10754" width="9.140625" style="1"/>
    <col min="10755" max="10755" width="21.28515625" style="1" customWidth="1"/>
    <col min="10756" max="10756" width="49.28515625" style="1" customWidth="1"/>
    <col min="10757" max="10757" width="10.5703125" style="1" customWidth="1"/>
    <col min="10758" max="11010" width="9.140625" style="1"/>
    <col min="11011" max="11011" width="21.28515625" style="1" customWidth="1"/>
    <col min="11012" max="11012" width="49.28515625" style="1" customWidth="1"/>
    <col min="11013" max="11013" width="10.5703125" style="1" customWidth="1"/>
    <col min="11014" max="11266" width="9.140625" style="1"/>
    <col min="11267" max="11267" width="21.28515625" style="1" customWidth="1"/>
    <col min="11268" max="11268" width="49.28515625" style="1" customWidth="1"/>
    <col min="11269" max="11269" width="10.5703125" style="1" customWidth="1"/>
    <col min="11270" max="11522" width="9.140625" style="1"/>
    <col min="11523" max="11523" width="21.28515625" style="1" customWidth="1"/>
    <col min="11524" max="11524" width="49.28515625" style="1" customWidth="1"/>
    <col min="11525" max="11525" width="10.5703125" style="1" customWidth="1"/>
    <col min="11526" max="11778" width="9.140625" style="1"/>
    <col min="11779" max="11779" width="21.28515625" style="1" customWidth="1"/>
    <col min="11780" max="11780" width="49.28515625" style="1" customWidth="1"/>
    <col min="11781" max="11781" width="10.5703125" style="1" customWidth="1"/>
    <col min="11782" max="12034" width="9.140625" style="1"/>
    <col min="12035" max="12035" width="21.28515625" style="1" customWidth="1"/>
    <col min="12036" max="12036" width="49.28515625" style="1" customWidth="1"/>
    <col min="12037" max="12037" width="10.5703125" style="1" customWidth="1"/>
    <col min="12038" max="12290" width="9.140625" style="1"/>
    <col min="12291" max="12291" width="21.28515625" style="1" customWidth="1"/>
    <col min="12292" max="12292" width="49.28515625" style="1" customWidth="1"/>
    <col min="12293" max="12293" width="10.5703125" style="1" customWidth="1"/>
    <col min="12294" max="12546" width="9.140625" style="1"/>
    <col min="12547" max="12547" width="21.28515625" style="1" customWidth="1"/>
    <col min="12548" max="12548" width="49.28515625" style="1" customWidth="1"/>
    <col min="12549" max="12549" width="10.5703125" style="1" customWidth="1"/>
    <col min="12550" max="12802" width="9.140625" style="1"/>
    <col min="12803" max="12803" width="21.28515625" style="1" customWidth="1"/>
    <col min="12804" max="12804" width="49.28515625" style="1" customWidth="1"/>
    <col min="12805" max="12805" width="10.5703125" style="1" customWidth="1"/>
    <col min="12806" max="13058" width="9.140625" style="1"/>
    <col min="13059" max="13059" width="21.28515625" style="1" customWidth="1"/>
    <col min="13060" max="13060" width="49.28515625" style="1" customWidth="1"/>
    <col min="13061" max="13061" width="10.5703125" style="1" customWidth="1"/>
    <col min="13062" max="13314" width="9.140625" style="1"/>
    <col min="13315" max="13315" width="21.28515625" style="1" customWidth="1"/>
    <col min="13316" max="13316" width="49.28515625" style="1" customWidth="1"/>
    <col min="13317" max="13317" width="10.5703125" style="1" customWidth="1"/>
    <col min="13318" max="13570" width="9.140625" style="1"/>
    <col min="13571" max="13571" width="21.28515625" style="1" customWidth="1"/>
    <col min="13572" max="13572" width="49.28515625" style="1" customWidth="1"/>
    <col min="13573" max="13573" width="10.5703125" style="1" customWidth="1"/>
    <col min="13574" max="13826" width="9.140625" style="1"/>
    <col min="13827" max="13827" width="21.28515625" style="1" customWidth="1"/>
    <col min="13828" max="13828" width="49.28515625" style="1" customWidth="1"/>
    <col min="13829" max="13829" width="10.5703125" style="1" customWidth="1"/>
    <col min="13830" max="14082" width="9.140625" style="1"/>
    <col min="14083" max="14083" width="21.28515625" style="1" customWidth="1"/>
    <col min="14084" max="14084" width="49.28515625" style="1" customWidth="1"/>
    <col min="14085" max="14085" width="10.5703125" style="1" customWidth="1"/>
    <col min="14086" max="14338" width="9.140625" style="1"/>
    <col min="14339" max="14339" width="21.28515625" style="1" customWidth="1"/>
    <col min="14340" max="14340" width="49.28515625" style="1" customWidth="1"/>
    <col min="14341" max="14341" width="10.5703125" style="1" customWidth="1"/>
    <col min="14342" max="14594" width="9.140625" style="1"/>
    <col min="14595" max="14595" width="21.28515625" style="1" customWidth="1"/>
    <col min="14596" max="14596" width="49.28515625" style="1" customWidth="1"/>
    <col min="14597" max="14597" width="10.5703125" style="1" customWidth="1"/>
    <col min="14598" max="14850" width="9.140625" style="1"/>
    <col min="14851" max="14851" width="21.28515625" style="1" customWidth="1"/>
    <col min="14852" max="14852" width="49.28515625" style="1" customWidth="1"/>
    <col min="14853" max="14853" width="10.5703125" style="1" customWidth="1"/>
    <col min="14854" max="15106" width="9.140625" style="1"/>
    <col min="15107" max="15107" width="21.28515625" style="1" customWidth="1"/>
    <col min="15108" max="15108" width="49.28515625" style="1" customWidth="1"/>
    <col min="15109" max="15109" width="10.5703125" style="1" customWidth="1"/>
    <col min="15110" max="15362" width="9.140625" style="1"/>
    <col min="15363" max="15363" width="21.28515625" style="1" customWidth="1"/>
    <col min="15364" max="15364" width="49.28515625" style="1" customWidth="1"/>
    <col min="15365" max="15365" width="10.5703125" style="1" customWidth="1"/>
    <col min="15366" max="15618" width="9.140625" style="1"/>
    <col min="15619" max="15619" width="21.28515625" style="1" customWidth="1"/>
    <col min="15620" max="15620" width="49.28515625" style="1" customWidth="1"/>
    <col min="15621" max="15621" width="10.5703125" style="1" customWidth="1"/>
    <col min="15622" max="15874" width="9.140625" style="1"/>
    <col min="15875" max="15875" width="21.28515625" style="1" customWidth="1"/>
    <col min="15876" max="15876" width="49.28515625" style="1" customWidth="1"/>
    <col min="15877" max="15877" width="10.5703125" style="1" customWidth="1"/>
    <col min="15878" max="16130" width="9.140625" style="1"/>
    <col min="16131" max="16131" width="21.28515625" style="1" customWidth="1"/>
    <col min="16132" max="16132" width="49.28515625" style="1" customWidth="1"/>
    <col min="16133" max="16133" width="10.5703125" style="1" customWidth="1"/>
    <col min="16134" max="16384" width="9.140625" style="1"/>
  </cols>
  <sheetData>
    <row r="1" spans="1:10" ht="15" customHeight="1" x14ac:dyDescent="0.25">
      <c r="B1" s="8"/>
      <c r="C1" s="100" t="s">
        <v>47</v>
      </c>
      <c r="D1" s="101"/>
      <c r="E1" s="101"/>
    </row>
    <row r="2" spans="1:10" ht="58.5" customHeight="1" x14ac:dyDescent="0.2">
      <c r="B2" s="14"/>
      <c r="C2" s="78" t="s">
        <v>180</v>
      </c>
      <c r="D2" s="79"/>
      <c r="E2" s="79"/>
    </row>
    <row r="3" spans="1:10" ht="14.25" customHeight="1" x14ac:dyDescent="0.2">
      <c r="A3" s="13"/>
      <c r="B3" s="104"/>
      <c r="C3" s="104"/>
      <c r="D3" s="104"/>
      <c r="E3" s="104"/>
    </row>
    <row r="4" spans="1:10" ht="32.25" customHeight="1" x14ac:dyDescent="0.2">
      <c r="A4" s="105" t="s">
        <v>46</v>
      </c>
      <c r="B4" s="105"/>
      <c r="C4" s="105"/>
      <c r="D4" s="105"/>
      <c r="E4" s="105"/>
    </row>
    <row r="5" spans="1:10" ht="16.5" customHeight="1" x14ac:dyDescent="0.2">
      <c r="A5" s="12"/>
      <c r="B5" s="12"/>
      <c r="C5" s="12"/>
      <c r="D5" s="12"/>
      <c r="E5" s="12"/>
    </row>
    <row r="6" spans="1:10" ht="15" x14ac:dyDescent="0.2">
      <c r="A6" s="11"/>
      <c r="B6" s="11"/>
      <c r="C6" s="11"/>
      <c r="D6" s="11"/>
      <c r="E6" s="10" t="s">
        <v>45</v>
      </c>
    </row>
    <row r="7" spans="1:10" ht="38.25" customHeight="1" x14ac:dyDescent="0.2">
      <c r="A7" s="106" t="s">
        <v>44</v>
      </c>
      <c r="B7" s="108" t="s">
        <v>43</v>
      </c>
      <c r="C7" s="110" t="s">
        <v>18</v>
      </c>
      <c r="D7" s="111"/>
      <c r="E7" s="112"/>
      <c r="J7" s="8"/>
    </row>
    <row r="8" spans="1:10" ht="40.5" customHeight="1" x14ac:dyDescent="0.2">
      <c r="A8" s="107"/>
      <c r="B8" s="109"/>
      <c r="C8" s="9" t="s">
        <v>19</v>
      </c>
      <c r="D8" s="9" t="s">
        <v>20</v>
      </c>
      <c r="E8" s="9" t="s">
        <v>21</v>
      </c>
      <c r="J8" s="8"/>
    </row>
    <row r="9" spans="1:10" ht="51" customHeight="1" x14ac:dyDescent="0.2">
      <c r="A9" s="6" t="s">
        <v>42</v>
      </c>
      <c r="B9" s="5" t="s">
        <v>41</v>
      </c>
      <c r="C9" s="7">
        <f>C19</f>
        <v>655</v>
      </c>
      <c r="D9" s="7">
        <f>D19</f>
        <v>0</v>
      </c>
      <c r="E9" s="7">
        <f>E19</f>
        <v>0</v>
      </c>
      <c r="J9" s="8"/>
    </row>
    <row r="10" spans="1:10" ht="34.5" customHeight="1" x14ac:dyDescent="0.2">
      <c r="A10" s="6" t="s">
        <v>40</v>
      </c>
      <c r="B10" s="5" t="s">
        <v>39</v>
      </c>
      <c r="C10" s="7">
        <f>C11+C15</f>
        <v>655</v>
      </c>
      <c r="D10" s="7">
        <f>D11+D15</f>
        <v>0</v>
      </c>
      <c r="E10" s="7">
        <f>E11+E15</f>
        <v>0</v>
      </c>
    </row>
    <row r="11" spans="1:10" ht="30" customHeight="1" x14ac:dyDescent="0.2">
      <c r="A11" s="6" t="s">
        <v>38</v>
      </c>
      <c r="B11" s="5" t="s">
        <v>37</v>
      </c>
      <c r="C11" s="7">
        <f t="shared" ref="C11:E13" si="0">C12</f>
        <v>-21081.5</v>
      </c>
      <c r="D11" s="7">
        <f t="shared" si="0"/>
        <v>-9623.7000000000007</v>
      </c>
      <c r="E11" s="7">
        <f t="shared" si="0"/>
        <v>-9639.2000000000007</v>
      </c>
    </row>
    <row r="12" spans="1:10" ht="30" customHeight="1" x14ac:dyDescent="0.2">
      <c r="A12" s="6" t="s">
        <v>36</v>
      </c>
      <c r="B12" s="5" t="s">
        <v>35</v>
      </c>
      <c r="C12" s="7">
        <f t="shared" si="0"/>
        <v>-21081.5</v>
      </c>
      <c r="D12" s="7">
        <f t="shared" si="0"/>
        <v>-9623.7000000000007</v>
      </c>
      <c r="E12" s="7">
        <f t="shared" si="0"/>
        <v>-9639.2000000000007</v>
      </c>
    </row>
    <row r="13" spans="1:10" ht="30" customHeight="1" x14ac:dyDescent="0.2">
      <c r="A13" s="6" t="s">
        <v>34</v>
      </c>
      <c r="B13" s="5" t="s">
        <v>33</v>
      </c>
      <c r="C13" s="7">
        <f t="shared" si="0"/>
        <v>-21081.5</v>
      </c>
      <c r="D13" s="7">
        <f t="shared" si="0"/>
        <v>-9623.7000000000007</v>
      </c>
      <c r="E13" s="7">
        <f t="shared" si="0"/>
        <v>-9639.2000000000007</v>
      </c>
    </row>
    <row r="14" spans="1:10" ht="30" customHeight="1" x14ac:dyDescent="0.2">
      <c r="A14" s="6" t="s">
        <v>32</v>
      </c>
      <c r="B14" s="5" t="s">
        <v>31</v>
      </c>
      <c r="C14" s="4">
        <v>-21081.5</v>
      </c>
      <c r="D14" s="4">
        <v>-9623.7000000000007</v>
      </c>
      <c r="E14" s="4">
        <v>-9639.2000000000007</v>
      </c>
    </row>
    <row r="15" spans="1:10" ht="30" customHeight="1" x14ac:dyDescent="0.2">
      <c r="A15" s="6" t="s">
        <v>30</v>
      </c>
      <c r="B15" s="5" t="s">
        <v>29</v>
      </c>
      <c r="C15" s="7">
        <f t="shared" ref="C15:E17" si="1">C16</f>
        <v>21736.5</v>
      </c>
      <c r="D15" s="7">
        <f t="shared" si="1"/>
        <v>9623.7000000000007</v>
      </c>
      <c r="E15" s="7">
        <f t="shared" si="1"/>
        <v>9639.2000000000007</v>
      </c>
    </row>
    <row r="16" spans="1:10" ht="30" customHeight="1" x14ac:dyDescent="0.2">
      <c r="A16" s="6" t="s">
        <v>28</v>
      </c>
      <c r="B16" s="5" t="s">
        <v>27</v>
      </c>
      <c r="C16" s="7">
        <f t="shared" si="1"/>
        <v>21736.5</v>
      </c>
      <c r="D16" s="7">
        <f t="shared" si="1"/>
        <v>9623.7000000000007</v>
      </c>
      <c r="E16" s="7">
        <f t="shared" si="1"/>
        <v>9639.2000000000007</v>
      </c>
    </row>
    <row r="17" spans="1:5" ht="30" customHeight="1" x14ac:dyDescent="0.2">
      <c r="A17" s="6" t="s">
        <v>26</v>
      </c>
      <c r="B17" s="5" t="s">
        <v>25</v>
      </c>
      <c r="C17" s="7">
        <f t="shared" si="1"/>
        <v>21736.5</v>
      </c>
      <c r="D17" s="7">
        <f t="shared" si="1"/>
        <v>9623.7000000000007</v>
      </c>
      <c r="E17" s="7">
        <f t="shared" si="1"/>
        <v>9639.2000000000007</v>
      </c>
    </row>
    <row r="18" spans="1:5" ht="48" customHeight="1" x14ac:dyDescent="0.2">
      <c r="A18" s="6" t="s">
        <v>24</v>
      </c>
      <c r="B18" s="5" t="s">
        <v>23</v>
      </c>
      <c r="C18" s="4">
        <v>21736.5</v>
      </c>
      <c r="D18" s="4">
        <v>9623.7000000000007</v>
      </c>
      <c r="E18" s="4">
        <v>9639.2000000000007</v>
      </c>
    </row>
    <row r="19" spans="1:5" ht="30" customHeight="1" x14ac:dyDescent="0.2">
      <c r="A19" s="102" t="s">
        <v>22</v>
      </c>
      <c r="B19" s="103"/>
      <c r="C19" s="3">
        <f>C10</f>
        <v>655</v>
      </c>
      <c r="D19" s="3">
        <f>D10</f>
        <v>0</v>
      </c>
      <c r="E19" s="2">
        <f>E10</f>
        <v>0</v>
      </c>
    </row>
  </sheetData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Лист2</vt:lpstr>
      <vt:lpstr>Лист1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Амина</cp:lastModifiedBy>
  <cp:lastPrinted>2024-10-23T02:12:00Z</cp:lastPrinted>
  <dcterms:created xsi:type="dcterms:W3CDTF">2021-04-12T14:52:46Z</dcterms:created>
  <dcterms:modified xsi:type="dcterms:W3CDTF">2024-10-28T03:06:42Z</dcterms:modified>
</cp:coreProperties>
</file>