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ВОЛОШИНА Г.А\ПРОЕКТ БЮДЖЕТА\2025\СТЕПНОЙ\"/>
    </mc:Choice>
  </mc:AlternateContent>
  <bookViews>
    <workbookView xWindow="0" yWindow="0" windowWidth="24000" windowHeight="10290" tabRatio="958"/>
  </bookViews>
  <sheets>
    <sheet name="Приложение 3" sheetId="1" r:id="rId1"/>
    <sheet name="Приложение 4" sheetId="3" r:id="rId2"/>
    <sheet name="Приложение 5" sheetId="26" r:id="rId3"/>
    <sheet name="Приложение 6" sheetId="25" r:id="rId4"/>
    <sheet name="Приложение 7" sheetId="8" r:id="rId5"/>
    <sheet name="Приложение 8" sheetId="14" r:id="rId6"/>
    <sheet name="Приложение 9" sheetId="16" r:id="rId7"/>
    <sheet name="Приложение 10" sheetId="17" r:id="rId8"/>
  </sheets>
  <definedNames>
    <definedName name="_xlnm._FilterDatabase" localSheetId="1" hidden="1">'Приложение 4'!$A$7:$H$99</definedName>
    <definedName name="_xlnm.Print_Titles" localSheetId="0">'Приложение 3'!$7:$7</definedName>
    <definedName name="_xlnm.Print_Titles" localSheetId="2">'Приложение 5'!$6:$6</definedName>
    <definedName name="_xlnm.Print_Area" localSheetId="0">'Приложение 3'!$A$1:$H$134</definedName>
    <definedName name="_xlnm.Print_Area" localSheetId="2">'Приложение 5'!$A$1:$I$134</definedName>
  </definedNames>
  <calcPr calcId="162913"/>
</workbook>
</file>

<file path=xl/calcChain.xml><?xml version="1.0" encoding="utf-8"?>
<calcChain xmlns="http://schemas.openxmlformats.org/spreadsheetml/2006/main">
  <c r="I69" i="26" l="1"/>
  <c r="H69" i="26"/>
  <c r="G69" i="26"/>
  <c r="H13" i="3"/>
  <c r="G13" i="3"/>
  <c r="F13" i="3"/>
  <c r="H69" i="1"/>
  <c r="G69" i="1"/>
  <c r="H70" i="1"/>
  <c r="G70" i="1"/>
  <c r="F69" i="1"/>
  <c r="H95" i="3" l="1"/>
  <c r="G95" i="3"/>
  <c r="F95" i="3"/>
  <c r="H94" i="3"/>
  <c r="G94" i="3"/>
  <c r="F94" i="3"/>
  <c r="H91" i="3"/>
  <c r="G91" i="3"/>
  <c r="F91" i="3"/>
  <c r="H88" i="3"/>
  <c r="G88" i="3"/>
  <c r="F88" i="3"/>
  <c r="H86" i="3"/>
  <c r="G86" i="3"/>
  <c r="F86" i="3"/>
  <c r="H83" i="3"/>
  <c r="G83" i="3"/>
  <c r="F83" i="3"/>
  <c r="H81" i="3"/>
  <c r="G81" i="3"/>
  <c r="F81" i="3"/>
  <c r="H79" i="3"/>
  <c r="G79" i="3"/>
  <c r="F79" i="3"/>
  <c r="H76" i="3"/>
  <c r="G76" i="3"/>
  <c r="F76" i="3"/>
  <c r="H73" i="3"/>
  <c r="G73" i="3"/>
  <c r="F73" i="3"/>
  <c r="H70" i="3"/>
  <c r="G70" i="3"/>
  <c r="F70" i="3"/>
  <c r="H67" i="3"/>
  <c r="G67" i="3"/>
  <c r="F67" i="3"/>
  <c r="H64" i="3"/>
  <c r="G64" i="3"/>
  <c r="F64" i="3"/>
  <c r="H61" i="3"/>
  <c r="G61" i="3"/>
  <c r="F61" i="3"/>
  <c r="H58" i="3"/>
  <c r="G58" i="3"/>
  <c r="F58" i="3"/>
  <c r="H55" i="3"/>
  <c r="G55" i="3"/>
  <c r="F55" i="3"/>
  <c r="H49" i="3"/>
  <c r="G49" i="3"/>
  <c r="F49" i="3"/>
  <c r="H46" i="3"/>
  <c r="G46" i="3"/>
  <c r="F46" i="3"/>
  <c r="H43" i="3"/>
  <c r="G43" i="3"/>
  <c r="F43" i="3"/>
  <c r="H40" i="3"/>
  <c r="G40" i="3"/>
  <c r="F40" i="3"/>
  <c r="H38" i="3"/>
  <c r="G38" i="3"/>
  <c r="F38" i="3"/>
  <c r="H35" i="3"/>
  <c r="G35" i="3"/>
  <c r="F35" i="3"/>
  <c r="H32" i="3"/>
  <c r="G32" i="3"/>
  <c r="F32" i="3"/>
  <c r="H29" i="3"/>
  <c r="G29" i="3"/>
  <c r="F29" i="3"/>
  <c r="H27" i="3"/>
  <c r="G27" i="3"/>
  <c r="F27" i="3"/>
  <c r="H24" i="3"/>
  <c r="G24" i="3"/>
  <c r="F24" i="3"/>
  <c r="H20" i="3"/>
  <c r="G20" i="3"/>
  <c r="F20" i="3"/>
  <c r="H16" i="3"/>
  <c r="G16" i="3"/>
  <c r="F16" i="3"/>
  <c r="H12" i="3"/>
  <c r="G12" i="3"/>
  <c r="F12" i="3"/>
  <c r="I133" i="26"/>
  <c r="I132" i="26" s="1"/>
  <c r="I131" i="26" s="1"/>
  <c r="I130" i="26" s="1"/>
  <c r="I129" i="26" s="1"/>
  <c r="I128" i="26" s="1"/>
  <c r="H133" i="26"/>
  <c r="G133" i="26"/>
  <c r="I127" i="26"/>
  <c r="H127" i="26"/>
  <c r="H126" i="26" s="1"/>
  <c r="H125" i="26" s="1"/>
  <c r="H124" i="26" s="1"/>
  <c r="H123" i="26" s="1"/>
  <c r="G127" i="26"/>
  <c r="G126" i="26" s="1"/>
  <c r="G125" i="26" s="1"/>
  <c r="G124" i="26" s="1"/>
  <c r="G123" i="26" s="1"/>
  <c r="I122" i="26"/>
  <c r="I121" i="26" s="1"/>
  <c r="I120" i="26" s="1"/>
  <c r="I119" i="26" s="1"/>
  <c r="I118" i="26" s="1"/>
  <c r="I117" i="26" s="1"/>
  <c r="H122" i="26"/>
  <c r="H121" i="26" s="1"/>
  <c r="H120" i="26" s="1"/>
  <c r="H119" i="26" s="1"/>
  <c r="H118" i="26" s="1"/>
  <c r="H117" i="26" s="1"/>
  <c r="G122" i="26"/>
  <c r="G121" i="26" s="1"/>
  <c r="G120" i="26" s="1"/>
  <c r="G119" i="26" s="1"/>
  <c r="G118" i="26" s="1"/>
  <c r="G117" i="26" s="1"/>
  <c r="I116" i="26"/>
  <c r="H116" i="26"/>
  <c r="G116" i="26"/>
  <c r="I113" i="26"/>
  <c r="H113" i="26"/>
  <c r="G113" i="26"/>
  <c r="I111" i="26"/>
  <c r="H111" i="26"/>
  <c r="H110" i="26" s="1"/>
  <c r="G111" i="26"/>
  <c r="G110" i="26" s="1"/>
  <c r="I109" i="26"/>
  <c r="I108" i="26" s="1"/>
  <c r="H109" i="26"/>
  <c r="H108" i="26" s="1"/>
  <c r="G109" i="26"/>
  <c r="G108" i="26" s="1"/>
  <c r="I106" i="26"/>
  <c r="H106" i="26"/>
  <c r="G106" i="26"/>
  <c r="I100" i="26"/>
  <c r="H100" i="26"/>
  <c r="G100" i="26"/>
  <c r="I96" i="26"/>
  <c r="I95" i="26" s="1"/>
  <c r="I94" i="26" s="1"/>
  <c r="H96" i="26"/>
  <c r="H95" i="26" s="1"/>
  <c r="H94" i="26" s="1"/>
  <c r="G96" i="26"/>
  <c r="I93" i="26"/>
  <c r="I92" i="26" s="1"/>
  <c r="I91" i="26" s="1"/>
  <c r="H93" i="26"/>
  <c r="H92" i="26" s="1"/>
  <c r="H91" i="26" s="1"/>
  <c r="G93" i="26"/>
  <c r="G92" i="26" s="1"/>
  <c r="G91" i="26" s="1"/>
  <c r="I90" i="26"/>
  <c r="H90" i="26"/>
  <c r="G90" i="26"/>
  <c r="G89" i="26" s="1"/>
  <c r="G88" i="26" s="1"/>
  <c r="I87" i="26"/>
  <c r="H87" i="26"/>
  <c r="G87" i="26"/>
  <c r="G86" i="26" s="1"/>
  <c r="G85" i="26" s="1"/>
  <c r="I82" i="26"/>
  <c r="H82" i="26"/>
  <c r="H81" i="26" s="1"/>
  <c r="H80" i="26" s="1"/>
  <c r="H79" i="26" s="1"/>
  <c r="H78" i="26" s="1"/>
  <c r="G82" i="26"/>
  <c r="G81" i="26" s="1"/>
  <c r="G80" i="26" s="1"/>
  <c r="I76" i="26"/>
  <c r="I75" i="26" s="1"/>
  <c r="I74" i="26" s="1"/>
  <c r="I73" i="26" s="1"/>
  <c r="H76" i="26"/>
  <c r="H75" i="26" s="1"/>
  <c r="H74" i="26" s="1"/>
  <c r="H73" i="26" s="1"/>
  <c r="G76" i="26"/>
  <c r="G75" i="26" s="1"/>
  <c r="G74" i="26" s="1"/>
  <c r="G73" i="26" s="1"/>
  <c r="I72" i="26"/>
  <c r="H72" i="26"/>
  <c r="G72" i="26"/>
  <c r="G71" i="26" s="1"/>
  <c r="G70" i="26" s="1"/>
  <c r="I66" i="26"/>
  <c r="I65" i="26" s="1"/>
  <c r="I64" i="26" s="1"/>
  <c r="I63" i="26" s="1"/>
  <c r="I62" i="26" s="1"/>
  <c r="I61" i="26" s="1"/>
  <c r="H66" i="26"/>
  <c r="G66" i="26"/>
  <c r="G65" i="26" s="1"/>
  <c r="G64" i="26" s="1"/>
  <c r="G63" i="26" s="1"/>
  <c r="G62" i="26" s="1"/>
  <c r="G61" i="26" s="1"/>
  <c r="I60" i="26"/>
  <c r="H60" i="26"/>
  <c r="G60" i="26"/>
  <c r="G59" i="26" s="1"/>
  <c r="I58" i="26"/>
  <c r="I57" i="26" s="1"/>
  <c r="H58" i="26"/>
  <c r="H57" i="26" s="1"/>
  <c r="G58" i="26"/>
  <c r="G57" i="26" s="1"/>
  <c r="I55" i="26"/>
  <c r="H55" i="26"/>
  <c r="G55" i="26"/>
  <c r="G54" i="26" s="1"/>
  <c r="G53" i="26" s="1"/>
  <c r="I50" i="26"/>
  <c r="H50" i="26"/>
  <c r="G50" i="26"/>
  <c r="I48" i="26"/>
  <c r="H48" i="26"/>
  <c r="H47" i="26" s="1"/>
  <c r="G48" i="26"/>
  <c r="G47" i="26" s="1"/>
  <c r="I45" i="26"/>
  <c r="I44" i="26" s="1"/>
  <c r="I43" i="26" s="1"/>
  <c r="H45" i="26"/>
  <c r="H44" i="26" s="1"/>
  <c r="H43" i="26" s="1"/>
  <c r="G45" i="26"/>
  <c r="G44" i="26" s="1"/>
  <c r="G43" i="26" s="1"/>
  <c r="I40" i="26"/>
  <c r="H40" i="26"/>
  <c r="G40" i="26"/>
  <c r="I35" i="26"/>
  <c r="H35" i="26"/>
  <c r="G35" i="26"/>
  <c r="I30" i="26"/>
  <c r="H30" i="26"/>
  <c r="H29" i="26" s="1"/>
  <c r="H28" i="26" s="1"/>
  <c r="G30" i="26"/>
  <c r="G29" i="26" s="1"/>
  <c r="G28" i="26" s="1"/>
  <c r="I27" i="26"/>
  <c r="I26" i="26" s="1"/>
  <c r="I25" i="26" s="1"/>
  <c r="H27" i="26"/>
  <c r="H26" i="26" s="1"/>
  <c r="H25" i="26" s="1"/>
  <c r="G27" i="26"/>
  <c r="G26" i="26" s="1"/>
  <c r="G25" i="26" s="1"/>
  <c r="I24" i="26"/>
  <c r="H24" i="26"/>
  <c r="G24" i="26"/>
  <c r="I22" i="26"/>
  <c r="I21" i="26" s="1"/>
  <c r="H22" i="26"/>
  <c r="G22" i="26"/>
  <c r="G21" i="26" s="1"/>
  <c r="I19" i="26"/>
  <c r="H19" i="26"/>
  <c r="H18" i="26" s="1"/>
  <c r="H17" i="26" s="1"/>
  <c r="G19" i="26"/>
  <c r="G18" i="26" s="1"/>
  <c r="G17" i="26" s="1"/>
  <c r="I14" i="26"/>
  <c r="I13" i="26" s="1"/>
  <c r="I12" i="26" s="1"/>
  <c r="I11" i="26" s="1"/>
  <c r="I10" i="26" s="1"/>
  <c r="H14" i="26"/>
  <c r="H13" i="26" s="1"/>
  <c r="H12" i="26" s="1"/>
  <c r="H11" i="26" s="1"/>
  <c r="H10" i="26" s="1"/>
  <c r="G14" i="26"/>
  <c r="G13" i="26" s="1"/>
  <c r="G12" i="26" s="1"/>
  <c r="G11" i="26" s="1"/>
  <c r="G10" i="26" s="1"/>
  <c r="H132" i="26"/>
  <c r="H131" i="26" s="1"/>
  <c r="H130" i="26" s="1"/>
  <c r="H129" i="26" s="1"/>
  <c r="H128" i="26" s="1"/>
  <c r="G132" i="26"/>
  <c r="G131" i="26" s="1"/>
  <c r="G130" i="26" s="1"/>
  <c r="G129" i="26" s="1"/>
  <c r="G128" i="26" s="1"/>
  <c r="I126" i="26"/>
  <c r="I125" i="26" s="1"/>
  <c r="I124" i="26" s="1"/>
  <c r="I123" i="26" s="1"/>
  <c r="I115" i="26"/>
  <c r="I114" i="26" s="1"/>
  <c r="H115" i="26"/>
  <c r="H114" i="26" s="1"/>
  <c r="G115" i="26"/>
  <c r="G114" i="26" s="1"/>
  <c r="I112" i="26"/>
  <c r="H112" i="26"/>
  <c r="G112" i="26"/>
  <c r="I110" i="26"/>
  <c r="I105" i="26"/>
  <c r="I104" i="26" s="1"/>
  <c r="H105" i="26"/>
  <c r="H104" i="26" s="1"/>
  <c r="G105" i="26"/>
  <c r="G104" i="26" s="1"/>
  <c r="I99" i="26"/>
  <c r="I98" i="26" s="1"/>
  <c r="I97" i="26" s="1"/>
  <c r="H99" i="26"/>
  <c r="H98" i="26" s="1"/>
  <c r="H97" i="26" s="1"/>
  <c r="G99" i="26"/>
  <c r="G98" i="26" s="1"/>
  <c r="G97" i="26" s="1"/>
  <c r="G95" i="26"/>
  <c r="G94" i="26" s="1"/>
  <c r="I89" i="26"/>
  <c r="I88" i="26" s="1"/>
  <c r="H89" i="26"/>
  <c r="H88" i="26" s="1"/>
  <c r="I86" i="26"/>
  <c r="I85" i="26" s="1"/>
  <c r="H86" i="26"/>
  <c r="H85" i="26" s="1"/>
  <c r="I81" i="26"/>
  <c r="I80" i="26" s="1"/>
  <c r="I79" i="26" s="1"/>
  <c r="I78" i="26" s="1"/>
  <c r="I71" i="26"/>
  <c r="I70" i="26" s="1"/>
  <c r="H71" i="26"/>
  <c r="H70" i="26" s="1"/>
  <c r="H65" i="26"/>
  <c r="H64" i="26" s="1"/>
  <c r="H63" i="26" s="1"/>
  <c r="H62" i="26" s="1"/>
  <c r="H61" i="26" s="1"/>
  <c r="I59" i="26"/>
  <c r="H59" i="26"/>
  <c r="I54" i="26"/>
  <c r="I53" i="26" s="1"/>
  <c r="H54" i="26"/>
  <c r="H53" i="26" s="1"/>
  <c r="I49" i="26"/>
  <c r="H49" i="26"/>
  <c r="G49" i="26"/>
  <c r="I47" i="26"/>
  <c r="I39" i="26"/>
  <c r="I38" i="26" s="1"/>
  <c r="I37" i="26" s="1"/>
  <c r="I36" i="26" s="1"/>
  <c r="H39" i="26"/>
  <c r="H38" i="26" s="1"/>
  <c r="H37" i="26" s="1"/>
  <c r="H36" i="26" s="1"/>
  <c r="G39" i="26"/>
  <c r="G38" i="26" s="1"/>
  <c r="G37" i="26" s="1"/>
  <c r="G36" i="26" s="1"/>
  <c r="I34" i="26"/>
  <c r="I33" i="26" s="1"/>
  <c r="I32" i="26" s="1"/>
  <c r="I31" i="26" s="1"/>
  <c r="H34" i="26"/>
  <c r="H33" i="26" s="1"/>
  <c r="H32" i="26" s="1"/>
  <c r="H31" i="26" s="1"/>
  <c r="G34" i="26"/>
  <c r="G33" i="26" s="1"/>
  <c r="G32" i="26" s="1"/>
  <c r="G31" i="26" s="1"/>
  <c r="I29" i="26"/>
  <c r="I28" i="26" s="1"/>
  <c r="I23" i="26"/>
  <c r="H23" i="26"/>
  <c r="G23" i="26"/>
  <c r="H21" i="26"/>
  <c r="I18" i="26"/>
  <c r="I17" i="26" s="1"/>
  <c r="I56" i="26" l="1"/>
  <c r="I52" i="26" s="1"/>
  <c r="I51" i="26" s="1"/>
  <c r="H56" i="26"/>
  <c r="H52" i="26" s="1"/>
  <c r="H51" i="26" s="1"/>
  <c r="G56" i="26"/>
  <c r="G52" i="26" s="1"/>
  <c r="G51" i="26" s="1"/>
  <c r="H46" i="26"/>
  <c r="H42" i="26" s="1"/>
  <c r="H41" i="26" s="1"/>
  <c r="I46" i="26"/>
  <c r="I42" i="26" s="1"/>
  <c r="I41" i="26" s="1"/>
  <c r="I20" i="26"/>
  <c r="I16" i="26" s="1"/>
  <c r="I15" i="26" s="1"/>
  <c r="G20" i="26"/>
  <c r="G16" i="26" s="1"/>
  <c r="G15" i="26" s="1"/>
  <c r="G46" i="26"/>
  <c r="G42" i="26" s="1"/>
  <c r="G41" i="26" s="1"/>
  <c r="H20" i="26"/>
  <c r="H16" i="26" s="1"/>
  <c r="H15" i="26" s="1"/>
  <c r="G107" i="26"/>
  <c r="G103" i="26" s="1"/>
  <c r="G102" i="26" s="1"/>
  <c r="G101" i="26" s="1"/>
  <c r="H107" i="26"/>
  <c r="H103" i="26" s="1"/>
  <c r="H102" i="26" s="1"/>
  <c r="H101" i="26" s="1"/>
  <c r="I107" i="26"/>
  <c r="I103" i="26" s="1"/>
  <c r="I102" i="26" s="1"/>
  <c r="I101" i="26" s="1"/>
  <c r="I68" i="26"/>
  <c r="I67" i="26" s="1"/>
  <c r="G68" i="26"/>
  <c r="G67" i="26" s="1"/>
  <c r="H68" i="26"/>
  <c r="H67" i="26" s="1"/>
  <c r="G84" i="26"/>
  <c r="G83" i="26" s="1"/>
  <c r="H84" i="26"/>
  <c r="H83" i="26" s="1"/>
  <c r="H77" i="26" s="1"/>
  <c r="I84" i="26"/>
  <c r="I83" i="26" s="1"/>
  <c r="I77" i="26" s="1"/>
  <c r="G79" i="26"/>
  <c r="G78" i="26" s="1"/>
  <c r="H9" i="26" l="1"/>
  <c r="I9" i="26"/>
  <c r="I134" i="26" s="1"/>
  <c r="I8" i="26" s="1"/>
  <c r="G9" i="26"/>
  <c r="G77" i="26"/>
  <c r="H134" i="26"/>
  <c r="H8" i="26" s="1"/>
  <c r="G134" i="26" l="1"/>
  <c r="G8" i="26" s="1"/>
  <c r="H39" i="3" l="1"/>
  <c r="G39" i="3"/>
  <c r="F39" i="3"/>
  <c r="H49" i="1" l="1"/>
  <c r="F49" i="1"/>
  <c r="G49" i="1"/>
  <c r="H42" i="3" l="1"/>
  <c r="H41" i="3" s="1"/>
  <c r="G42" i="3"/>
  <c r="G41" i="3" s="1"/>
  <c r="F42" i="3"/>
  <c r="F41" i="3" s="1"/>
  <c r="H54" i="1" l="1"/>
  <c r="H53" i="1" s="1"/>
  <c r="G54" i="1"/>
  <c r="G53" i="1" s="1"/>
  <c r="F54" i="1"/>
  <c r="F53" i="1" s="1"/>
  <c r="I13" i="25" l="1"/>
  <c r="I12" i="25" s="1"/>
  <c r="I11" i="25" s="1"/>
  <c r="I10" i="25" s="1"/>
  <c r="I9" i="25" s="1"/>
  <c r="I15" i="25" s="1"/>
  <c r="H13" i="25"/>
  <c r="H12" i="25" s="1"/>
  <c r="H11" i="25" s="1"/>
  <c r="H10" i="25" s="1"/>
  <c r="H9" i="25" s="1"/>
  <c r="H15" i="25" s="1"/>
  <c r="G13" i="25"/>
  <c r="G12" i="25" s="1"/>
  <c r="G11" i="25" s="1"/>
  <c r="G10" i="25" s="1"/>
  <c r="G9" i="25" s="1"/>
  <c r="G15" i="25" s="1"/>
  <c r="K9" i="16" l="1"/>
  <c r="I9" i="16"/>
  <c r="H9" i="16"/>
  <c r="F9" i="16"/>
  <c r="E9" i="16"/>
  <c r="C9" i="16"/>
  <c r="C12" i="14" l="1"/>
  <c r="C11" i="14" s="1"/>
  <c r="C10" i="14" s="1"/>
  <c r="D12" i="14"/>
  <c r="D11" i="14" s="1"/>
  <c r="D10" i="14" s="1"/>
  <c r="H97" i="3" l="1"/>
  <c r="H96" i="3" s="1"/>
  <c r="G97" i="3"/>
  <c r="G96" i="3" s="1"/>
  <c r="F97" i="3"/>
  <c r="F96" i="3" s="1"/>
  <c r="F93" i="3"/>
  <c r="F92" i="3" s="1"/>
  <c r="F90" i="3"/>
  <c r="F89" i="3" s="1"/>
  <c r="F87" i="3"/>
  <c r="F85" i="3"/>
  <c r="F82" i="3"/>
  <c r="F80" i="3"/>
  <c r="F78" i="3"/>
  <c r="F75" i="3"/>
  <c r="F74" i="3" s="1"/>
  <c r="F72" i="3"/>
  <c r="F71" i="3" s="1"/>
  <c r="F69" i="3"/>
  <c r="F68" i="3" s="1"/>
  <c r="F66" i="3"/>
  <c r="F65" i="3" s="1"/>
  <c r="F63" i="3"/>
  <c r="F62" i="3" s="1"/>
  <c r="F60" i="3"/>
  <c r="F59" i="3" s="1"/>
  <c r="F57" i="3"/>
  <c r="F56" i="3" s="1"/>
  <c r="F54" i="3"/>
  <c r="F53" i="3" s="1"/>
  <c r="F51" i="3"/>
  <c r="F50" i="3" s="1"/>
  <c r="F48" i="3"/>
  <c r="F47" i="3" s="1"/>
  <c r="F45" i="3"/>
  <c r="F44" i="3" s="1"/>
  <c r="F37" i="3"/>
  <c r="F34" i="3"/>
  <c r="F33" i="3" s="1"/>
  <c r="F31" i="3"/>
  <c r="F30" i="3" s="1"/>
  <c r="F28" i="3"/>
  <c r="F26" i="3"/>
  <c r="F23" i="3"/>
  <c r="F22" i="3" s="1"/>
  <c r="F19" i="3"/>
  <c r="F18" i="3" s="1"/>
  <c r="F17" i="3" s="1"/>
  <c r="F15" i="3"/>
  <c r="F14" i="3" s="1"/>
  <c r="F11" i="3"/>
  <c r="F10" i="3" s="1"/>
  <c r="F9" i="3" s="1"/>
  <c r="G93" i="3"/>
  <c r="G92" i="3" s="1"/>
  <c r="G90" i="3"/>
  <c r="G89" i="3" s="1"/>
  <c r="G87" i="3"/>
  <c r="G85" i="3"/>
  <c r="G82" i="3"/>
  <c r="G80" i="3"/>
  <c r="G78" i="3"/>
  <c r="G75" i="3"/>
  <c r="G74" i="3" s="1"/>
  <c r="G72" i="3"/>
  <c r="G71" i="3" s="1"/>
  <c r="G69" i="3"/>
  <c r="G68" i="3" s="1"/>
  <c r="G66" i="3"/>
  <c r="G65" i="3" s="1"/>
  <c r="G63" i="3"/>
  <c r="G62" i="3" s="1"/>
  <c r="G60" i="3"/>
  <c r="G59" i="3" s="1"/>
  <c r="G57" i="3"/>
  <c r="G56" i="3" s="1"/>
  <c r="G54" i="3"/>
  <c r="G53" i="3" s="1"/>
  <c r="G51" i="3"/>
  <c r="G50" i="3" s="1"/>
  <c r="G48" i="3"/>
  <c r="G47" i="3" s="1"/>
  <c r="G45" i="3"/>
  <c r="G44" i="3" s="1"/>
  <c r="G37" i="3"/>
  <c r="G34" i="3"/>
  <c r="G33" i="3" s="1"/>
  <c r="G31" i="3"/>
  <c r="G30" i="3" s="1"/>
  <c r="G28" i="3"/>
  <c r="G26" i="3"/>
  <c r="G23" i="3"/>
  <c r="G22" i="3" s="1"/>
  <c r="G19" i="3"/>
  <c r="G18" i="3" s="1"/>
  <c r="G17" i="3" s="1"/>
  <c r="G15" i="3"/>
  <c r="G14" i="3" s="1"/>
  <c r="G11" i="3"/>
  <c r="G10" i="3" s="1"/>
  <c r="G9" i="3" s="1"/>
  <c r="F36" i="3" l="1"/>
  <c r="F25" i="3"/>
  <c r="G84" i="3"/>
  <c r="G25" i="3"/>
  <c r="G36" i="3"/>
  <c r="F84" i="3"/>
  <c r="G77" i="3"/>
  <c r="F77" i="3"/>
  <c r="H19" i="3"/>
  <c r="H18" i="3" s="1"/>
  <c r="H17" i="3" s="1"/>
  <c r="H15" i="3"/>
  <c r="H14" i="3" s="1"/>
  <c r="F132" i="1"/>
  <c r="F131" i="1" s="1"/>
  <c r="F130" i="1" s="1"/>
  <c r="F129" i="1" s="1"/>
  <c r="F128" i="1" s="1"/>
  <c r="F126" i="1"/>
  <c r="F125" i="1" s="1"/>
  <c r="F124" i="1" s="1"/>
  <c r="F123" i="1" s="1"/>
  <c r="F121" i="1"/>
  <c r="F120" i="1" s="1"/>
  <c r="F119" i="1" s="1"/>
  <c r="F118" i="1" s="1"/>
  <c r="F117" i="1" s="1"/>
  <c r="F115" i="1"/>
  <c r="F114" i="1" s="1"/>
  <c r="F112" i="1"/>
  <c r="F110" i="1"/>
  <c r="F108" i="1"/>
  <c r="F105" i="1"/>
  <c r="F104" i="1" s="1"/>
  <c r="F99" i="1"/>
  <c r="F98" i="1" s="1"/>
  <c r="F97" i="1" s="1"/>
  <c r="F95" i="1"/>
  <c r="F94" i="1" s="1"/>
  <c r="F92" i="1"/>
  <c r="F91" i="1" s="1"/>
  <c r="F89" i="1"/>
  <c r="F88" i="1" s="1"/>
  <c r="F86" i="1"/>
  <c r="F85" i="1" s="1"/>
  <c r="F81" i="1"/>
  <c r="F75" i="1"/>
  <c r="F74" i="1" s="1"/>
  <c r="F73" i="1" s="1"/>
  <c r="F71" i="1"/>
  <c r="F70" i="1" s="1"/>
  <c r="F65" i="1"/>
  <c r="F64" i="1" s="1"/>
  <c r="F63" i="1" s="1"/>
  <c r="F59" i="1"/>
  <c r="F57" i="1"/>
  <c r="F47" i="1"/>
  <c r="F44" i="1"/>
  <c r="F43" i="1" s="1"/>
  <c r="F39" i="1"/>
  <c r="F38" i="1" s="1"/>
  <c r="F37" i="1" s="1"/>
  <c r="F36" i="1" s="1"/>
  <c r="F34" i="1"/>
  <c r="F33" i="1" s="1"/>
  <c r="F32" i="1" s="1"/>
  <c r="F31" i="1" s="1"/>
  <c r="F29" i="1"/>
  <c r="F28" i="1" s="1"/>
  <c r="F26" i="1"/>
  <c r="F25" i="1" s="1"/>
  <c r="F23" i="1"/>
  <c r="F21" i="1"/>
  <c r="F18" i="1"/>
  <c r="F17" i="1" s="1"/>
  <c r="F13" i="1"/>
  <c r="F12" i="1" s="1"/>
  <c r="F11" i="1" s="1"/>
  <c r="F10" i="1" s="1"/>
  <c r="G132" i="1"/>
  <c r="G131" i="1" s="1"/>
  <c r="G130" i="1" s="1"/>
  <c r="G129" i="1" s="1"/>
  <c r="G128" i="1" s="1"/>
  <c r="G126" i="1"/>
  <c r="G125" i="1" s="1"/>
  <c r="G124" i="1" s="1"/>
  <c r="G123" i="1" s="1"/>
  <c r="G121" i="1"/>
  <c r="G120" i="1" s="1"/>
  <c r="G119" i="1" s="1"/>
  <c r="G118" i="1" s="1"/>
  <c r="G117" i="1" s="1"/>
  <c r="G115" i="1"/>
  <c r="G114" i="1" s="1"/>
  <c r="G112" i="1"/>
  <c r="G110" i="1"/>
  <c r="G108" i="1"/>
  <c r="G105" i="1"/>
  <c r="G104" i="1" s="1"/>
  <c r="G99" i="1"/>
  <c r="G98" i="1" s="1"/>
  <c r="G97" i="1" s="1"/>
  <c r="G95" i="1"/>
  <c r="G94" i="1" s="1"/>
  <c r="G92" i="1"/>
  <c r="G91" i="1" s="1"/>
  <c r="G89" i="1"/>
  <c r="G88" i="1" s="1"/>
  <c r="G86" i="1"/>
  <c r="G85" i="1" s="1"/>
  <c r="G81" i="1"/>
  <c r="G80" i="1" s="1"/>
  <c r="G79" i="1" s="1"/>
  <c r="G75" i="1"/>
  <c r="G74" i="1" s="1"/>
  <c r="G73" i="1" s="1"/>
  <c r="G71" i="1"/>
  <c r="G65" i="1"/>
  <c r="G64" i="1" s="1"/>
  <c r="G63" i="1" s="1"/>
  <c r="G59" i="1"/>
  <c r="G57" i="1"/>
  <c r="G47" i="1"/>
  <c r="G44" i="1"/>
  <c r="G43" i="1" s="1"/>
  <c r="G39" i="1"/>
  <c r="G38" i="1" s="1"/>
  <c r="G37" i="1" s="1"/>
  <c r="G36" i="1" s="1"/>
  <c r="G34" i="1"/>
  <c r="G33" i="1" s="1"/>
  <c r="G32" i="1" s="1"/>
  <c r="G31" i="1" s="1"/>
  <c r="G29" i="1"/>
  <c r="G28" i="1" s="1"/>
  <c r="G26" i="1"/>
  <c r="G25" i="1" s="1"/>
  <c r="G23" i="1"/>
  <c r="G21" i="1"/>
  <c r="G18" i="1"/>
  <c r="G17" i="1" s="1"/>
  <c r="G13" i="1"/>
  <c r="G12" i="1" s="1"/>
  <c r="G11" i="1" s="1"/>
  <c r="G10" i="1" s="1"/>
  <c r="F80" i="1" l="1"/>
  <c r="F79" i="1"/>
  <c r="F21" i="3"/>
  <c r="F99" i="3" s="1"/>
  <c r="G21" i="3"/>
  <c r="G99" i="3" s="1"/>
  <c r="F68" i="1"/>
  <c r="F67" i="1" s="1"/>
  <c r="F62" i="1"/>
  <c r="F61" i="1" s="1"/>
  <c r="F56" i="1"/>
  <c r="F46" i="1"/>
  <c r="F42" i="1" s="1"/>
  <c r="F41" i="1" s="1"/>
  <c r="F84" i="1"/>
  <c r="F83" i="1" s="1"/>
  <c r="G68" i="1"/>
  <c r="G67" i="1" s="1"/>
  <c r="G46" i="1"/>
  <c r="G42" i="1" s="1"/>
  <c r="G41" i="1" s="1"/>
  <c r="G56" i="1"/>
  <c r="G52" i="1" s="1"/>
  <c r="G51" i="1" s="1"/>
  <c r="G84" i="1"/>
  <c r="G83" i="1" s="1"/>
  <c r="G20" i="1"/>
  <c r="G16" i="1" s="1"/>
  <c r="G15" i="1" s="1"/>
  <c r="G78" i="1"/>
  <c r="G107" i="1"/>
  <c r="F20" i="1"/>
  <c r="F16" i="1" s="1"/>
  <c r="F78" i="1"/>
  <c r="F107" i="1"/>
  <c r="G62" i="1"/>
  <c r="G9" i="1" l="1"/>
  <c r="G77" i="1"/>
  <c r="F77" i="1"/>
  <c r="F52" i="1"/>
  <c r="F51" i="1" s="1"/>
  <c r="G103" i="1"/>
  <c r="F103" i="1"/>
  <c r="G61" i="1"/>
  <c r="F15" i="1"/>
  <c r="F9" i="1" s="1"/>
  <c r="H132" i="1"/>
  <c r="H131" i="1" s="1"/>
  <c r="H130" i="1" s="1"/>
  <c r="H129" i="1" s="1"/>
  <c r="H128" i="1" s="1"/>
  <c r="H75" i="1"/>
  <c r="H74" i="1" s="1"/>
  <c r="H73" i="1" s="1"/>
  <c r="H71" i="1"/>
  <c r="G102" i="1" l="1"/>
  <c r="G101" i="1" s="1"/>
  <c r="G134" i="1" s="1"/>
  <c r="D17" i="14" s="1"/>
  <c r="D16" i="14" s="1"/>
  <c r="D15" i="14" s="1"/>
  <c r="D14" i="14" s="1"/>
  <c r="D9" i="14" s="1"/>
  <c r="D18" i="14" s="1"/>
  <c r="D8" i="14" s="1"/>
  <c r="F102" i="1"/>
  <c r="F101" i="1" s="1"/>
  <c r="F134" i="1" s="1"/>
  <c r="C17" i="14" s="1"/>
  <c r="C16" i="14" s="1"/>
  <c r="C15" i="14" s="1"/>
  <c r="C14" i="14" s="1"/>
  <c r="C9" i="14" s="1"/>
  <c r="C18" i="14" s="1"/>
  <c r="C8" i="14" s="1"/>
  <c r="H93" i="3" l="1"/>
  <c r="H92" i="3" s="1"/>
  <c r="H48" i="3"/>
  <c r="H47" i="3" s="1"/>
  <c r="H31" i="3"/>
  <c r="H26" i="3"/>
  <c r="H28" i="3"/>
  <c r="H29" i="1" l="1"/>
  <c r="H28" i="1" s="1"/>
  <c r="E12" i="14" l="1"/>
  <c r="E11" i="14" s="1"/>
  <c r="E10" i="14" s="1"/>
  <c r="H11" i="3" l="1"/>
  <c r="H10" i="3" s="1"/>
  <c r="H9" i="3" s="1"/>
  <c r="H51" i="3" l="1"/>
  <c r="H50" i="3" s="1"/>
  <c r="H82" i="3"/>
  <c r="H80" i="3"/>
  <c r="H78" i="3"/>
  <c r="H75" i="3"/>
  <c r="H74" i="3" s="1"/>
  <c r="H69" i="3"/>
  <c r="H68" i="3" s="1"/>
  <c r="H63" i="3"/>
  <c r="H62" i="3" s="1"/>
  <c r="H60" i="3"/>
  <c r="H59" i="3" s="1"/>
  <c r="H54" i="3"/>
  <c r="H53" i="3" s="1"/>
  <c r="H45" i="3"/>
  <c r="H44" i="3" s="1"/>
  <c r="H66" i="3"/>
  <c r="H65" i="3" s="1"/>
  <c r="H87" i="3"/>
  <c r="H85" i="3"/>
  <c r="H37" i="3"/>
  <c r="H34" i="3"/>
  <c r="H33" i="3" s="1"/>
  <c r="H72" i="3"/>
  <c r="H71" i="3" s="1"/>
  <c r="H30" i="3"/>
  <c r="H90" i="3"/>
  <c r="H89" i="3" s="1"/>
  <c r="H23" i="3"/>
  <c r="H22" i="3" s="1"/>
  <c r="H57" i="3"/>
  <c r="H56" i="3" s="1"/>
  <c r="H77" i="3" l="1"/>
  <c r="H36" i="3"/>
  <c r="H84" i="3"/>
  <c r="H25" i="3"/>
  <c r="H21" i="3" s="1"/>
  <c r="H99" i="3" s="1"/>
  <c r="H26" i="1"/>
  <c r="H25" i="1" s="1"/>
  <c r="H126" i="1" l="1"/>
  <c r="H125" i="1" s="1"/>
  <c r="H121" i="1"/>
  <c r="H120" i="1" s="1"/>
  <c r="H119" i="1" s="1"/>
  <c r="H118" i="1" s="1"/>
  <c r="H117" i="1" s="1"/>
  <c r="H115" i="1"/>
  <c r="H114" i="1" s="1"/>
  <c r="H112" i="1"/>
  <c r="H110" i="1"/>
  <c r="H108" i="1"/>
  <c r="H105" i="1"/>
  <c r="H104" i="1" s="1"/>
  <c r="H99" i="1"/>
  <c r="H98" i="1" s="1"/>
  <c r="H97" i="1" s="1"/>
  <c r="H95" i="1"/>
  <c r="H94" i="1" s="1"/>
  <c r="H92" i="1"/>
  <c r="H91" i="1" s="1"/>
  <c r="H89" i="1"/>
  <c r="H88" i="1" s="1"/>
  <c r="H86" i="1"/>
  <c r="H85" i="1" s="1"/>
  <c r="H81" i="1"/>
  <c r="H65" i="1"/>
  <c r="H64" i="1" s="1"/>
  <c r="H63" i="1" s="1"/>
  <c r="H59" i="1"/>
  <c r="H57" i="1"/>
  <c r="H47" i="1"/>
  <c r="H44" i="1"/>
  <c r="H43" i="1" s="1"/>
  <c r="H39" i="1"/>
  <c r="H38" i="1" s="1"/>
  <c r="H37" i="1" s="1"/>
  <c r="H36" i="1" s="1"/>
  <c r="H34" i="1"/>
  <c r="H33" i="1" s="1"/>
  <c r="H32" i="1" s="1"/>
  <c r="H31" i="1" s="1"/>
  <c r="H23" i="1"/>
  <c r="H21" i="1"/>
  <c r="H18" i="1"/>
  <c r="H17" i="1" s="1"/>
  <c r="H13" i="1"/>
  <c r="H12" i="1" s="1"/>
  <c r="H11" i="1" s="1"/>
  <c r="H10" i="1" s="1"/>
  <c r="H107" i="1" l="1"/>
  <c r="H80" i="1"/>
  <c r="H79" i="1" s="1"/>
  <c r="H62" i="1"/>
  <c r="H20" i="1"/>
  <c r="H16" i="1" s="1"/>
  <c r="H56" i="1"/>
  <c r="H52" i="1" s="1"/>
  <c r="H51" i="1" s="1"/>
  <c r="H46" i="1"/>
  <c r="H124" i="1"/>
  <c r="H123" i="1" s="1"/>
  <c r="H103" i="1" l="1"/>
  <c r="H102" i="1" s="1"/>
  <c r="H78" i="1"/>
  <c r="H42" i="1"/>
  <c r="H41" i="1" s="1"/>
  <c r="H61" i="1"/>
  <c r="H15" i="1"/>
  <c r="H84" i="1"/>
  <c r="H83" i="1" s="1"/>
  <c r="H77" i="1" s="1"/>
  <c r="H9" i="1" l="1"/>
  <c r="H101" i="1"/>
  <c r="H68" i="1"/>
  <c r="H67" i="1" s="1"/>
  <c r="H134" i="1" l="1"/>
  <c r="E17" i="14" s="1"/>
  <c r="E16" i="14" s="1"/>
  <c r="E15" i="14" s="1"/>
  <c r="E14" i="14" s="1"/>
  <c r="E9" i="14" s="1"/>
  <c r="E18" i="14" s="1"/>
  <c r="E8" i="14" s="1"/>
</calcChain>
</file>

<file path=xl/sharedStrings.xml><?xml version="1.0" encoding="utf-8"?>
<sst xmlns="http://schemas.openxmlformats.org/spreadsheetml/2006/main" count="920" uniqueCount="184">
  <si>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</si>
  <si>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</si>
  <si>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</si>
  <si>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</si>
  <si>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</si>
  <si>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</si>
  <si>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</si>
  <si>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</si>
  <si>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</si>
  <si>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</si>
  <si>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</si>
  <si>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</si>
  <si>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</si>
  <si>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</si>
  <si>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</si>
  <si>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</si>
  <si>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</si>
  <si>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</si>
  <si>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</si>
  <si>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</si>
  <si>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</si>
  <si>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</si>
  <si>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</si>
  <si>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</si>
  <si>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</si>
  <si>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</si>
  <si>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</si>
  <si>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</si>
  <si>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</si>
  <si>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</si>
  <si>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</si>
  <si>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</si>
  <si>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</si>
  <si>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</si>
  <si>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</si>
  <si>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</si>
  <si>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</si>
  <si>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</si>
  <si>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</si>
  <si>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</si>
  <si>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</si>
  <si>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</si>
  <si>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</si>
  <si>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50.0.00.02180</t>
  </si>
  <si>
    <t>Национальная экономика</t>
  </si>
  <si>
    <t>Дорожное хозяйство (дорожные фонды)</t>
  </si>
  <si>
    <t>52.0.00.00000</t>
  </si>
  <si>
    <t>52.0.02.00000</t>
  </si>
  <si>
    <t>52.0.02.06070</t>
  </si>
  <si>
    <t>Жилищно-коммунальное хозяйство</t>
  </si>
  <si>
    <t>Жилищное хозяйство</t>
  </si>
  <si>
    <t>Непрограммные направления расходов</t>
  </si>
  <si>
    <t>Иные мероприятия  в области жилищного хозяйства</t>
  </si>
  <si>
    <t>99.0.00.08270</t>
  </si>
  <si>
    <t>Благоустройство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</si>
  <si>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</si>
  <si>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</si>
  <si>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</si>
  <si>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</si>
  <si>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</si>
  <si>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</si>
  <si>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</si>
  <si>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</si>
  <si>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</si>
  <si>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</si>
  <si>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</si>
  <si>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</si>
  <si>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Расходы на выплаты персоналу казенных учреждений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</si>
  <si>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</si>
  <si>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</si>
  <si>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</si>
  <si>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</si>
  <si>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</si>
  <si>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</si>
  <si>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</si>
  <si>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</si>
  <si>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</si>
  <si>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</si>
  <si>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</si>
  <si>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Развитие физической культуры и спорта в поселении</t>
  </si>
  <si>
    <t>99.0.00.01590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</si>
  <si>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</si>
  <si>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</si>
  <si>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</si>
  <si>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</si>
  <si>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</si>
  <si>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</si>
  <si>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</si>
  <si>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</si>
  <si>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</si>
  <si>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</si>
  <si>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</si>
  <si>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</si>
  <si>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</si>
  <si>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</si>
  <si>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</si>
  <si>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</si>
  <si>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</si>
  <si>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</si>
  <si>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</si>
  <si>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</si>
  <si>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</si>
  <si>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</si>
  <si>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</si>
  <si>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</si>
  <si>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</si>
  <si>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</si>
  <si>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</si>
  <si>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</si>
  <si>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</si>
  <si>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</si>
  <si>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</si>
  <si>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</si>
  <si>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</si>
  <si>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</si>
  <si>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</si>
  <si>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</si>
  <si>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</si>
  <si>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</si>
  <si>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</si>
  <si>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</si>
  <si>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</si>
  <si>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</si>
  <si>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</si>
  <si>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</si>
  <si>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</si>
  <si>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</si>
  <si>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</si>
  <si>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</si>
  <si>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 xml:space="preserve">Основное мероприятие: Обеспечение безопасности дорожного движения на территории  _______ сельсовета </t>
  </si>
  <si>
    <t xml:space="preserve">Сумма </t>
  </si>
  <si>
    <t xml:space="preserve">Реализация мероприятий по обеспечению безопасности дорожного движения на территории  ________ сельсовета </t>
  </si>
  <si>
    <t>Наименование кода группы, подгруппы, статьи и вида источников финансирования дефицитов бюджетов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</si>
  <si>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</si>
  <si>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>-</t>
  </si>
  <si>
    <t>Предельные сроки погашения</t>
  </si>
  <si>
    <t>Приложение 3</t>
  </si>
  <si>
    <t>Приложнение 4</t>
  </si>
  <si>
    <t>Приложение 6</t>
  </si>
  <si>
    <t>Приложение 8</t>
  </si>
  <si>
    <t>Приложение 10</t>
  </si>
  <si>
    <t>РАСПРЕДЕЛЕНИЕ БЮДЖЕТНЫХ АССИГНОВАНИЙ НА ИСПОЛНЕНИЕ</t>
  </si>
  <si>
    <t xml:space="preserve">Публичные нормативные социальные выплаты гражданам 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</si>
  <si>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</si>
  <si>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</si>
  <si>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</si>
  <si>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Оценка недвижимости, признание прав и регулирование отношений по государственной и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</si>
  <si>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</si>
  <si>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Решение вопросов в сфере административных правонарушений</t>
  </si>
  <si>
    <t>Обеспечение сбалансированности бюджета</t>
  </si>
  <si>
    <t xml:space="preserve">2025 год </t>
  </si>
  <si>
    <t>2025 год</t>
  </si>
  <si>
    <t>Обеспечение сбалансированности местных бюджетов</t>
  </si>
  <si>
    <t>Основное мероприятие: Обеспечение безопасности дорожного движения на территории поселения</t>
  </si>
  <si>
    <t xml:space="preserve">Реализация мероприятий по развитию автомобильных дорог местного значения </t>
  </si>
  <si>
    <t xml:space="preserve">Реализация мероприятий по обеспечению безопасности дорожного движения </t>
  </si>
  <si>
    <t xml:space="preserve">Мероприятия по сохранению памятников и других мемориальных объектов, увековечивающих память о защитниках Отечества </t>
  </si>
  <si>
    <t>Мероприятия по сохранению и развитию культуры на территории поселения</t>
  </si>
  <si>
    <t>Прочие мероприятия по благоустройству территории поселения</t>
  </si>
  <si>
    <t xml:space="preserve">Муниципальная программа "Дорожное хозяйство на территории  Степного сельсовета </t>
  </si>
  <si>
    <t>Муниципальная программа "Обеспечение первичных мер пожарной безопасности на территории МО Степного сельсовета Искитимского района Новосибирской области «Пожарная безопасность»</t>
  </si>
  <si>
    <t xml:space="preserve">Муниципальная программа "Дорожное хозяйство в  Степном сельсовете" </t>
  </si>
  <si>
    <t>Мероприятия по обеспечению пожарной безопасности на территории поселения</t>
  </si>
  <si>
    <t>2026 год</t>
  </si>
  <si>
    <t xml:space="preserve">2026 год </t>
  </si>
  <si>
    <t>Искитимский район</t>
  </si>
  <si>
    <t>Прочие мобилизационные расходы</t>
  </si>
  <si>
    <t>99.0.00.01180</t>
  </si>
  <si>
    <t>ПРОГРАММА МУНИЦИПАЛЬНЫХ ГАРАНТИЙ СТЕПНОГО СЕЛЬСОВЕТА В ВАЛЮТЕ РОССИЙСКОЙ ФЕДЕРАЦИИ НА 2025 ГОД И ПЛАНОВЫЙ ПЕРИОД  2026 И 2027 ГОДОВ</t>
  </si>
  <si>
    <t xml:space="preserve">2027 год </t>
  </si>
  <si>
    <t>к Решению "О бюджете Степного сельсовета Искитимского района Новосибирской области на 2025 год и плановый период 2026 и 2027 годов"</t>
  </si>
  <si>
    <t xml:space="preserve">                                                  ПРОГРАММА МУНИЦИПАЛЬНЫХ ЗАИМСТВОВАНИЙ СТЕПНОГО СЕЛЬСОВЕТА НА 2025 ГОД И ПЛАНОВЫЙ ПЕРИОД  2026 И 2027 ГОДОВ</t>
  </si>
  <si>
    <t>2027 год</t>
  </si>
  <si>
    <t xml:space="preserve">           ИСТОЧНИКИ ФИНАНСИРОВАНИЯ ДЕФИЦИТА МЕСТНОГО БЮДЖЕТА НА 2025 ГОД И ПЛАНОВЫЙ ПЕРИОД 2026 И 2027 ГОДОВ 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</si>
  <si>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2025 ГОД И ПЛАНОВЫЙ ПЕРИОД 2026 И 2027 ГОДОВ</t>
  </si>
  <si>
    <t>ПУБЛИЧНЫХ НОРМАТИВНЫХ ОБЯЗАТЕЛЬСТВ НА 2025 ГОД И ПЛАНОВЫЙ</t>
  </si>
  <si>
    <t>ПЕРИОД 2026 И 2027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</si>
  <si>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</t>
  </si>
  <si>
    <t>администрация Степного сельсовета Искитимского района Новосибирской области</t>
  </si>
  <si>
    <t>ВЕДОМСТВЕННАЯ СТРУКТУРА РАСХОДОВ МЕСТНОГО БЮДЖЕТА НА 2025 ГОД И ПЛАНОВЫЙ ПЕРИОД 2026 И 2027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</si>
  <si>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</t>
  </si>
  <si>
    <t>Приложение 5</t>
  </si>
  <si>
    <t>52.0.00.9Д010</t>
  </si>
  <si>
    <t xml:space="preserve">Развитие автомобильных дорог местного значения на территории поселения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</si>
</sst>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287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6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8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8" fillId="0" borderId="0" xfId="1" applyFont="1" applyFill="1" applyBorder="1" applyProtection="1"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8" fillId="0" borderId="0" xfId="1" applyFont="1" applyFill="1" applyProtection="1"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7" fillId="0" borderId="0" xfId="1" applyFont="1" applyFill="1"/>
    <xf numFmtId="0" fontId="9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0" fillId="0" borderId="0" xfId="1" applyNumberFormat="1" applyFont="1" applyFill="1" applyAlignment="1" applyProtection="1">
      <alignment horizontal="right" vertical="center"/>
      <protection hidden="1"/>
    </xf>
    <xf numFmtId="0" fontId="11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7" fillId="0" borderId="0" xfId="1" applyFont="1" applyFill="1" applyAlignment="1">
      <alignment horizontal="right"/>
    </xf>
    <xf numFmtId="0" fontId="1" fillId="0" borderId="0" xfId="1" applyFill="1" applyAlignment="1">
      <alignment horizontal="center"/>
    </xf>
    <xf numFmtId="0" fontId="9" fillId="0" borderId="0" xfId="1" applyFont="1" applyFill="1" applyAlignment="1">
      <alignment vertical="top" wrapText="1"/>
    </xf>
    <xf numFmtId="0" fontId="7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Font="1" applyFill="1" applyBorder="1" applyAlignment="1" applyProtection="1">
      <alignment horizontal="center"/>
      <protection hidden="1"/>
    </xf>
    <xf numFmtId="0" fontId="8" fillId="0" borderId="0" xfId="1" applyFont="1" applyFill="1"/>
    <xf numFmtId="0" fontId="7" fillId="0" borderId="0" xfId="1" applyNumberFormat="1" applyFont="1" applyFill="1" applyAlignment="1" applyProtection="1">
      <alignment horizontal="right" wrapText="1"/>
      <protection hidden="1"/>
    </xf>
    <xf numFmtId="0" fontId="7" fillId="0" borderId="0" xfId="1" applyFont="1" applyFill="1" applyAlignment="1">
      <alignment horizontal="center" vertical="center"/>
    </xf>
    <xf numFmtId="0" fontId="1" fillId="0" borderId="0" xfId="1"/>
    <xf numFmtId="0" fontId="9" fillId="0" borderId="0" xfId="1" applyFont="1" applyFill="1" applyAlignment="1">
      <alignment vertical="center"/>
    </xf>
    <xf numFmtId="0" fontId="7" fillId="0" borderId="0" xfId="1" applyFont="1"/>
    <xf numFmtId="0" fontId="7" fillId="0" borderId="1" xfId="1" applyFont="1" applyBorder="1" applyAlignment="1">
      <alignment horizontal="justify" vertical="top" wrapText="1"/>
    </xf>
    <xf numFmtId="168" fontId="7" fillId="0" borderId="0" xfId="1" applyNumberFormat="1" applyFont="1" applyFill="1"/>
    <xf numFmtId="0" fontId="2" fillId="0" borderId="0" xfId="1" applyFont="1"/>
    <xf numFmtId="0" fontId="6" fillId="0" borderId="0" xfId="1" applyFont="1"/>
    <xf numFmtId="0" fontId="7" fillId="0" borderId="0" xfId="1" applyFont="1" applyBorder="1" applyAlignment="1">
      <alignment horizontal="center" vertical="top" wrapText="1"/>
    </xf>
    <xf numFmtId="0" fontId="1" fillId="0" borderId="0" xfId="1" applyBorder="1"/>
    <xf numFmtId="0" fontId="7" fillId="0" borderId="0" xfId="1" applyFont="1" applyBorder="1" applyAlignment="1">
      <alignment horizontal="justify" vertical="top" wrapText="1"/>
    </xf>
    <xf numFmtId="168" fontId="7" fillId="0" borderId="0" xfId="1" applyNumberFormat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/>
    </xf>
    <xf numFmtId="0" fontId="6" fillId="0" borderId="0" xfId="1" applyFont="1" applyBorder="1" applyAlignment="1">
      <alignment vertical="top" wrapText="1"/>
    </xf>
    <xf numFmtId="0" fontId="6" fillId="0" borderId="0" xfId="1" applyFont="1" applyBorder="1" applyAlignment="1">
      <alignment horizontal="center" vertical="top" wrapText="1"/>
    </xf>
    <xf numFmtId="0" fontId="6" fillId="0" borderId="0" xfId="1" applyFont="1" applyBorder="1"/>
    <xf numFmtId="0" fontId="6" fillId="0" borderId="0" xfId="1" applyFont="1" applyFill="1" applyAlignment="1">
      <alignment horizontal="right" vertical="center" wrapText="1"/>
    </xf>
    <xf numFmtId="0" fontId="6" fillId="0" borderId="0" xfId="1" applyFont="1" applyAlignment="1">
      <alignment horizontal="right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Font="1" applyFill="1" applyAlignment="1">
      <alignment horizontal="right" vertical="top" wrapText="1"/>
    </xf>
    <xf numFmtId="0" fontId="7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Font="1" applyFill="1" applyAlignment="1">
      <alignment horizontal="right" vertical="center" wrapText="1"/>
    </xf>
    <xf numFmtId="0" fontId="6" fillId="0" borderId="1" xfId="1" applyFont="1" applyBorder="1" applyAlignment="1">
      <alignment horizontal="center" vertical="center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9" fillId="0" borderId="3" xfId="1" applyNumberFormat="1" applyFont="1" applyBorder="1" applyAlignment="1">
      <alignment horizontal="center" vertical="center"/>
    </xf>
    <xf numFmtId="168" fontId="9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169" fontId="2" fillId="0" borderId="1" xfId="1" applyNumberFormat="1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6" fillId="0" borderId="0" xfId="1" applyFont="1" applyFill="1" applyAlignment="1">
      <alignment horizontal="right"/>
    </xf>
    <xf numFmtId="169" fontId="2" fillId="0" borderId="1" xfId="1" applyNumberFormat="1" applyFont="1" applyBorder="1" applyAlignment="1">
      <alignment horizontal="center" vertical="top" wrapText="1"/>
    </xf>
    <xf numFmtId="168" fontId="7" fillId="0" borderId="1" xfId="1" applyNumberFormat="1" applyFont="1" applyBorder="1" applyAlignment="1">
      <alignment horizontal="center" vertical="center" wrapText="1"/>
    </xf>
    <xf numFmtId="168" fontId="6" fillId="0" borderId="1" xfId="1" applyNumberFormat="1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right"/>
    </xf>
    <xf numFmtId="0" fontId="4" fillId="0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6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6" fillId="0" borderId="0" xfId="1" applyFont="1" applyFill="1" applyAlignment="1">
      <alignment horizontal="right" vertical="top" wrapText="1"/>
    </xf>
    <xf numFmtId="0" fontId="6" fillId="0" borderId="0" xfId="1" applyFont="1" applyFill="1" applyAlignment="1">
      <alignment horizontal="right" vertical="center" wrapText="1"/>
    </xf>
    <xf numFmtId="0" fontId="6" fillId="0" borderId="0" xfId="1" applyFont="1" applyFill="1"/>
    <xf numFmtId="0" fontId="1" fillId="0" borderId="0" xfId="1" applyFont="1" applyFill="1"/>
    <xf numFmtId="0" fontId="15" fillId="0" borderId="0" xfId="0" applyFont="1" applyAlignment="1">
      <alignment horizontal="center" vertical="top" wrapText="1"/>
    </xf>
    <xf numFmtId="0" fontId="1" fillId="0" borderId="0" xfId="1" applyFont="1" applyFill="1" applyAlignment="1">
      <alignment horizontal="left" vertical="top"/>
    </xf>
    <xf numFmtId="0" fontId="2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left" vertical="top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left" vertical="top"/>
    </xf>
    <xf numFmtId="167" fontId="4" fillId="0" borderId="1" xfId="1" applyNumberFormat="1" applyFont="1" applyFill="1" applyBorder="1" applyAlignment="1" applyProtection="1">
      <alignment horizontal="right"/>
      <protection hidden="1"/>
    </xf>
    <xf numFmtId="0" fontId="6" fillId="0" borderId="0" xfId="1" applyNumberFormat="1" applyFont="1" applyFill="1" applyBorder="1" applyAlignment="1" applyProtection="1">
      <protection hidden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/>
    <xf numFmtId="0" fontId="12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right"/>
    </xf>
    <xf numFmtId="0" fontId="2" fillId="0" borderId="5" xfId="1" applyFont="1" applyFill="1" applyBorder="1" applyAlignment="1">
      <alignment horizontal="center" vertical="center"/>
    </xf>
    <xf numFmtId="0" fontId="1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5" xfId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justify" vertical="center" wrapText="1"/>
    </xf>
    <xf numFmtId="0" fontId="6" fillId="0" borderId="0" xfId="1" applyFont="1" applyFill="1" applyAlignment="1">
      <alignment horizontal="right" vertical="top" wrapText="1"/>
    </xf>
    <xf numFmtId="0" fontId="2" fillId="0" borderId="5" xfId="1" applyFont="1" applyFill="1" applyBorder="1" applyAlignment="1">
      <alignment horizontal="center" vertical="center"/>
    </xf>
    <xf numFmtId="166" fontId="4" fillId="0" borderId="5" xfId="1" applyNumberFormat="1" applyFont="1" applyFill="1" applyBorder="1" applyAlignment="1" applyProtection="1">
      <alignment horizontal="left" vertical="top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4" xfId="1" applyNumberFormat="1" applyFont="1" applyFill="1" applyBorder="1" applyAlignment="1" applyProtection="1">
      <alignment horizontal="center" vertical="center"/>
      <protection hidden="1"/>
    </xf>
    <xf numFmtId="168" fontId="2" fillId="2" borderId="1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Font="1" applyFill="1" applyAlignment="1">
      <alignment horizontal="right"/>
    </xf>
    <xf numFmtId="0" fontId="6" fillId="0" borderId="0" xfId="1" applyFont="1" applyFill="1" applyAlignment="1">
      <alignment horizontal="right" vertical="top" wrapText="1"/>
    </xf>
    <xf numFmtId="0" fontId="4" fillId="0" borderId="2" xfId="1" applyNumberFormat="1" applyFont="1" applyFill="1" applyBorder="1" applyAlignment="1" applyProtection="1">
      <protection hidden="1"/>
    </xf>
    <xf numFmtId="168" fontId="2" fillId="2" borderId="2" xfId="1" applyNumberFormat="1" applyFont="1" applyFill="1" applyBorder="1" applyAlignment="1" applyProtection="1">
      <alignment horizontal="right" vertical="center"/>
      <protection hidden="1"/>
    </xf>
    <xf numFmtId="167" fontId="2" fillId="2" borderId="2" xfId="1" applyNumberFormat="1" applyFont="1" applyFill="1" applyBorder="1" applyAlignment="1" applyProtection="1">
      <alignment horizontal="right" vertical="center"/>
      <protection hidden="1"/>
    </xf>
    <xf numFmtId="168" fontId="2" fillId="2" borderId="4" xfId="1" applyNumberFormat="1" applyFont="1" applyFill="1" applyBorder="1" applyAlignment="1" applyProtection="1">
      <alignment horizontal="right" vertical="center"/>
      <protection hidden="1"/>
    </xf>
    <xf numFmtId="167" fontId="2" fillId="2" borderId="4" xfId="1" applyNumberFormat="1" applyFont="1" applyFill="1" applyBorder="1" applyAlignment="1" applyProtection="1">
      <alignment horizontal="right" vertical="center"/>
      <protection hidden="1"/>
    </xf>
    <xf numFmtId="168" fontId="2" fillId="2" borderId="1" xfId="1" applyNumberFormat="1" applyFont="1" applyFill="1" applyBorder="1" applyAlignment="1" applyProtection="1">
      <alignment horizontal="right" vertical="center"/>
      <protection hidden="1"/>
    </xf>
    <xf numFmtId="167" fontId="2" fillId="2" borderId="8" xfId="1" applyNumberFormat="1" applyFont="1" applyFill="1" applyBorder="1" applyAlignment="1" applyProtection="1">
      <alignment horizontal="right" vertical="center"/>
      <protection hidden="1"/>
    </xf>
    <xf numFmtId="168" fontId="2" fillId="2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/>
      <protection hidden="1"/>
    </xf>
    <xf numFmtId="167" fontId="2" fillId="2" borderId="1" xfId="1" applyNumberFormat="1" applyFont="1" applyFill="1" applyBorder="1" applyAlignment="1" applyProtection="1">
      <alignment horizontal="right" vertical="center"/>
      <protection hidden="1"/>
    </xf>
    <xf numFmtId="168" fontId="2" fillId="2" borderId="5" xfId="1" applyNumberFormat="1" applyFont="1" applyFill="1" applyBorder="1" applyAlignment="1" applyProtection="1">
      <alignment horizontal="right" vertical="center"/>
      <protection hidden="1"/>
    </xf>
    <xf numFmtId="167" fontId="2" fillId="2" borderId="5" xfId="1" applyNumberFormat="1" applyFont="1" applyFill="1" applyBorder="1" applyAlignment="1" applyProtection="1">
      <alignment horizontal="right" vertical="center"/>
      <protection hidden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4" xfId="1" applyNumberFormat="1" applyFont="1" applyFill="1" applyBorder="1" applyAlignment="1" applyProtection="1">
      <alignment horizontal="right" vertical="center" wrapText="1"/>
      <protection hidden="1"/>
    </xf>
    <xf numFmtId="168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167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2" borderId="5" xfId="1" applyNumberFormat="1" applyFont="1" applyFill="1" applyBorder="1" applyAlignment="1" applyProtection="1">
      <alignment vertical="center" wrapText="1"/>
      <protection hidden="1"/>
    </xf>
    <xf numFmtId="168" fontId="2" fillId="2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7" xfId="0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11" xfId="0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4" fillId="0" borderId="2" xfId="1" applyNumberFormat="1" applyFont="1" applyFill="1" applyBorder="1" applyAlignment="1" applyProtection="1">
      <protection hidden="1"/>
    </xf>
    <xf numFmtId="0" fontId="15" fillId="0" borderId="7" xfId="0" applyFont="1" applyFill="1" applyBorder="1" applyAlignment="1"/>
    <xf numFmtId="0" fontId="15" fillId="0" borderId="3" xfId="0" applyFont="1" applyFill="1" applyBorder="1" applyAlignment="1"/>
    <xf numFmtId="0" fontId="15" fillId="0" borderId="0" xfId="0" applyFont="1" applyFill="1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/>
    </xf>
    <xf numFmtId="0" fontId="0" fillId="0" borderId="0" xfId="0" applyAlignment="1">
      <alignment wrapText="1"/>
    </xf>
    <xf numFmtId="0" fontId="4" fillId="0" borderId="0" xfId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18" fillId="0" borderId="2" xfId="1" applyNumberFormat="1" applyFont="1" applyFill="1" applyBorder="1" applyAlignment="1" applyProtection="1">
      <protection hidden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1" applyFont="1" applyFill="1" applyAlignment="1">
      <alignment horizontal="right" vertical="center"/>
    </xf>
    <xf numFmtId="0" fontId="15" fillId="0" borderId="3" xfId="0" applyFont="1" applyFill="1" applyBorder="1" applyAlignment="1">
      <alignment horizontal="center" vertical="center" wrapText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7" fillId="0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0" xfId="1" applyNumberFormat="1" applyFont="1" applyFill="1" applyBorder="1" applyAlignment="1" applyProtection="1">
      <alignment horizontal="right"/>
      <protection hidden="1"/>
    </xf>
    <xf numFmtId="0" fontId="6" fillId="0" borderId="0" xfId="1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 wrapText="1"/>
    </xf>
    <xf numFmtId="0" fontId="18" fillId="0" borderId="2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49" fontId="12" fillId="0" borderId="5" xfId="1" applyNumberFormat="1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0" fontId="6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9"/>
  <sheetViews>
    <sheetView showGridLines="0" tabSelected="1" view="pageBreakPreview" zoomScale="90" zoomScaleNormal="100" zoomScaleSheetLayoutView="90" workbookViewId="0">
      <selection activeCell="G69" sqref="G69:H69"/>
    </sheetView>
  </sheetViews>
  <sheetFormatPr defaultColWidth="9.140625" defaultRowHeight="12.75" x14ac:dyDescent="0.2"/>
  <cols>
    <col min="1" max="1" width="64.42578125" style="156" customWidth="1"/>
    <col min="2" max="3" width="5" style="156" customWidth="1"/>
    <col min="4" max="4" width="14.28515625" style="156" customWidth="1"/>
    <col min="5" max="5" width="6.42578125" style="156" customWidth="1"/>
    <col min="6" max="6" width="11.5703125" style="156" customWidth="1"/>
    <col min="7" max="7" width="11.7109375" style="156" customWidth="1"/>
    <col min="8" max="8" width="10.85546875" style="156" customWidth="1"/>
    <col min="9" max="243" width="9.140625" style="156" customWidth="1"/>
    <col min="244" max="16384" width="9.140625" style="156"/>
  </cols>
  <sheetData>
    <row r="1" spans="1:8" x14ac:dyDescent="0.2">
      <c r="A1" s="155"/>
      <c r="B1" s="155"/>
      <c r="C1" s="155"/>
      <c r="D1" s="155"/>
      <c r="E1" s="222" t="s">
        <v>136</v>
      </c>
      <c r="F1" s="222"/>
      <c r="G1" s="222"/>
      <c r="H1" s="222"/>
    </row>
    <row r="2" spans="1:8" ht="57" customHeight="1" x14ac:dyDescent="0.2">
      <c r="A2" s="155"/>
      <c r="B2" s="155"/>
      <c r="C2" s="155"/>
      <c r="D2" s="153"/>
      <c r="E2" s="228" t="s">
        <v>170</v>
      </c>
      <c r="F2" s="229"/>
      <c r="G2" s="229"/>
      <c r="H2" s="229"/>
    </row>
    <row r="3" spans="1:8" x14ac:dyDescent="0.2">
      <c r="A3" s="155"/>
      <c r="B3" s="155"/>
      <c r="C3" s="155"/>
      <c r="D3" s="155"/>
      <c r="E3" s="155"/>
      <c r="F3" s="155"/>
      <c r="G3" s="155"/>
      <c r="H3" s="155"/>
    </row>
    <row r="4" spans="1:8" s="85" customFormat="1" ht="63.75" customHeight="1" x14ac:dyDescent="0.2">
      <c r="A4" s="223" t="s">
        <v>177</v>
      </c>
      <c r="B4" s="223"/>
      <c r="C4" s="223"/>
      <c r="D4" s="223"/>
      <c r="E4" s="223"/>
      <c r="F4" s="223"/>
      <c r="G4" s="223"/>
      <c r="H4" s="223"/>
    </row>
    <row r="5" spans="1:8" s="85" customFormat="1" ht="15.75" x14ac:dyDescent="0.2">
      <c r="A5" s="152"/>
      <c r="B5" s="157"/>
      <c r="C5" s="157"/>
      <c r="D5" s="157"/>
      <c r="E5" s="157"/>
      <c r="F5" s="157"/>
      <c r="G5" s="157"/>
      <c r="H5" s="157"/>
    </row>
    <row r="6" spans="1:8" x14ac:dyDescent="0.2">
      <c r="H6" s="151" t="s">
        <v>86</v>
      </c>
    </row>
    <row r="7" spans="1:8" ht="15" x14ac:dyDescent="0.2">
      <c r="A7" s="226" t="s">
        <v>0</v>
      </c>
      <c r="B7" s="226" t="s">
        <v>1</v>
      </c>
      <c r="C7" s="226" t="s">
        <v>2</v>
      </c>
      <c r="D7" s="226" t="s">
        <v>3</v>
      </c>
      <c r="E7" s="226" t="s">
        <v>4</v>
      </c>
      <c r="F7" s="224" t="s">
        <v>130</v>
      </c>
      <c r="G7" s="225"/>
      <c r="H7" s="225"/>
    </row>
    <row r="8" spans="1:8" ht="15.75" x14ac:dyDescent="0.2">
      <c r="A8" s="227"/>
      <c r="B8" s="227"/>
      <c r="C8" s="227"/>
      <c r="D8" s="227"/>
      <c r="E8" s="227"/>
      <c r="F8" s="109" t="s">
        <v>151</v>
      </c>
      <c r="G8" s="109" t="s">
        <v>163</v>
      </c>
      <c r="H8" s="109" t="s">
        <v>172</v>
      </c>
    </row>
    <row r="9" spans="1:8" ht="15.75" x14ac:dyDescent="0.2">
      <c r="A9" s="3" t="s">
        <v>6</v>
      </c>
      <c r="B9" s="4">
        <v>1</v>
      </c>
      <c r="C9" s="5" t="s">
        <v>7</v>
      </c>
      <c r="D9" s="6" t="s">
        <v>7</v>
      </c>
      <c r="E9" s="7" t="s">
        <v>7</v>
      </c>
      <c r="F9" s="119">
        <f>F10+F15+F31+F36+F41</f>
        <v>5891.6</v>
      </c>
      <c r="G9" s="119">
        <f t="shared" ref="G9:H9" si="0">G10+G15+G31+G36+G41</f>
        <v>5703.9000000000005</v>
      </c>
      <c r="H9" s="110">
        <f t="shared" si="0"/>
        <v>5138.8</v>
      </c>
    </row>
    <row r="10" spans="1:8" ht="31.5" x14ac:dyDescent="0.2">
      <c r="A10" s="108" t="s">
        <v>8</v>
      </c>
      <c r="B10" s="4">
        <v>1</v>
      </c>
      <c r="C10" s="5">
        <v>2</v>
      </c>
      <c r="D10" s="6" t="s">
        <v>7</v>
      </c>
      <c r="E10" s="7" t="s">
        <v>7</v>
      </c>
      <c r="F10" s="119">
        <f t="shared" ref="F10:H13" si="1">F11</f>
        <v>1322.7</v>
      </c>
      <c r="G10" s="119">
        <f t="shared" si="1"/>
        <v>1322.7</v>
      </c>
      <c r="H10" s="110">
        <f t="shared" si="1"/>
        <v>1322.7</v>
      </c>
    </row>
    <row r="11" spans="1:8" ht="15.75" x14ac:dyDescent="0.2">
      <c r="A11" s="37" t="s">
        <v>9</v>
      </c>
      <c r="B11" s="10">
        <v>1</v>
      </c>
      <c r="C11" s="11">
        <v>2</v>
      </c>
      <c r="D11" s="12" t="s">
        <v>10</v>
      </c>
      <c r="E11" s="13" t="s">
        <v>7</v>
      </c>
      <c r="F11" s="185">
        <f t="shared" si="1"/>
        <v>1322.7</v>
      </c>
      <c r="G11" s="185">
        <f t="shared" si="1"/>
        <v>1322.7</v>
      </c>
      <c r="H11" s="186">
        <f t="shared" si="1"/>
        <v>1322.7</v>
      </c>
    </row>
    <row r="12" spans="1:8" ht="15.75" x14ac:dyDescent="0.2">
      <c r="A12" s="37" t="s">
        <v>11</v>
      </c>
      <c r="B12" s="10">
        <v>1</v>
      </c>
      <c r="C12" s="11">
        <v>2</v>
      </c>
      <c r="D12" s="12" t="s">
        <v>12</v>
      </c>
      <c r="E12" s="13" t="s">
        <v>7</v>
      </c>
      <c r="F12" s="185">
        <f t="shared" si="1"/>
        <v>1322.7</v>
      </c>
      <c r="G12" s="185">
        <f t="shared" si="1"/>
        <v>1322.7</v>
      </c>
      <c r="H12" s="186">
        <f t="shared" si="1"/>
        <v>1322.7</v>
      </c>
    </row>
    <row r="13" spans="1:8" ht="63" x14ac:dyDescent="0.2">
      <c r="A13" s="123" t="s">
        <v>13</v>
      </c>
      <c r="B13" s="22">
        <v>1</v>
      </c>
      <c r="C13" s="22">
        <v>2</v>
      </c>
      <c r="D13" s="35" t="s">
        <v>12</v>
      </c>
      <c r="E13" s="24">
        <v>100</v>
      </c>
      <c r="F13" s="187">
        <f t="shared" si="1"/>
        <v>1322.7</v>
      </c>
      <c r="G13" s="187">
        <f t="shared" si="1"/>
        <v>1322.7</v>
      </c>
      <c r="H13" s="188">
        <f t="shared" si="1"/>
        <v>1322.7</v>
      </c>
    </row>
    <row r="14" spans="1:8" ht="31.5" x14ac:dyDescent="0.2">
      <c r="A14" s="123" t="s">
        <v>14</v>
      </c>
      <c r="B14" s="22">
        <v>1</v>
      </c>
      <c r="C14" s="22">
        <v>2</v>
      </c>
      <c r="D14" s="35" t="s">
        <v>12</v>
      </c>
      <c r="E14" s="24">
        <v>120</v>
      </c>
      <c r="F14" s="200">
        <v>1322.7</v>
      </c>
      <c r="G14" s="200">
        <v>1322.7</v>
      </c>
      <c r="H14" s="201">
        <v>1322.7</v>
      </c>
    </row>
    <row r="15" spans="1:8" ht="63" x14ac:dyDescent="0.2">
      <c r="A15" s="77" t="s">
        <v>21</v>
      </c>
      <c r="B15" s="16">
        <v>1</v>
      </c>
      <c r="C15" s="16">
        <v>4</v>
      </c>
      <c r="D15" s="38" t="s">
        <v>7</v>
      </c>
      <c r="E15" s="18" t="s">
        <v>7</v>
      </c>
      <c r="F15" s="189">
        <f>F16</f>
        <v>4486.6000000000004</v>
      </c>
      <c r="G15" s="189">
        <f>G16</f>
        <v>4298.9000000000005</v>
      </c>
      <c r="H15" s="190">
        <f>H16</f>
        <v>3733.7999999999997</v>
      </c>
    </row>
    <row r="16" spans="1:8" ht="15.75" x14ac:dyDescent="0.2">
      <c r="A16" s="123" t="s">
        <v>9</v>
      </c>
      <c r="B16" s="22">
        <v>1</v>
      </c>
      <c r="C16" s="22">
        <v>4</v>
      </c>
      <c r="D16" s="35" t="s">
        <v>10</v>
      </c>
      <c r="E16" s="18"/>
      <c r="F16" s="187">
        <f>F17+F20+F25+F28</f>
        <v>4486.6000000000004</v>
      </c>
      <c r="G16" s="187">
        <f t="shared" ref="G16:H16" si="2">G17+G20+G25+G28</f>
        <v>4298.9000000000005</v>
      </c>
      <c r="H16" s="188">
        <f t="shared" si="2"/>
        <v>3733.7999999999997</v>
      </c>
    </row>
    <row r="17" spans="1:8" ht="31.5" x14ac:dyDescent="0.2">
      <c r="A17" s="123" t="s">
        <v>144</v>
      </c>
      <c r="B17" s="22">
        <v>1</v>
      </c>
      <c r="C17" s="22">
        <v>4</v>
      </c>
      <c r="D17" s="35" t="s">
        <v>23</v>
      </c>
      <c r="E17" s="24"/>
      <c r="F17" s="187">
        <f t="shared" ref="F17:H18" si="3">F18</f>
        <v>3620</v>
      </c>
      <c r="G17" s="187">
        <f t="shared" si="3"/>
        <v>3620</v>
      </c>
      <c r="H17" s="188">
        <f t="shared" si="3"/>
        <v>3000</v>
      </c>
    </row>
    <row r="18" spans="1:8" ht="63" x14ac:dyDescent="0.2">
      <c r="A18" s="123" t="s">
        <v>13</v>
      </c>
      <c r="B18" s="22">
        <v>1</v>
      </c>
      <c r="C18" s="22">
        <v>4</v>
      </c>
      <c r="D18" s="35" t="s">
        <v>23</v>
      </c>
      <c r="E18" s="24">
        <v>100</v>
      </c>
      <c r="F18" s="187">
        <f t="shared" si="3"/>
        <v>3620</v>
      </c>
      <c r="G18" s="187">
        <f t="shared" si="3"/>
        <v>3620</v>
      </c>
      <c r="H18" s="188">
        <f t="shared" si="3"/>
        <v>3000</v>
      </c>
    </row>
    <row r="19" spans="1:8" ht="31.5" x14ac:dyDescent="0.2">
      <c r="A19" s="37" t="s">
        <v>14</v>
      </c>
      <c r="B19" s="10">
        <v>1</v>
      </c>
      <c r="C19" s="11">
        <v>4</v>
      </c>
      <c r="D19" s="12" t="s">
        <v>23</v>
      </c>
      <c r="E19" s="13">
        <v>120</v>
      </c>
      <c r="F19" s="202">
        <v>3620</v>
      </c>
      <c r="G19" s="202">
        <v>3620</v>
      </c>
      <c r="H19" s="203">
        <v>3000</v>
      </c>
    </row>
    <row r="20" spans="1:8" ht="31.5" x14ac:dyDescent="0.2">
      <c r="A20" s="124" t="s">
        <v>145</v>
      </c>
      <c r="B20" s="21">
        <v>1</v>
      </c>
      <c r="C20" s="22">
        <v>4</v>
      </c>
      <c r="D20" s="23" t="s">
        <v>17</v>
      </c>
      <c r="E20" s="24" t="s">
        <v>7</v>
      </c>
      <c r="F20" s="187">
        <f>F21+F23</f>
        <v>866.5</v>
      </c>
      <c r="G20" s="187">
        <f>G21+G23</f>
        <v>678.8</v>
      </c>
      <c r="H20" s="188">
        <f>H21+H23</f>
        <v>733.7</v>
      </c>
    </row>
    <row r="21" spans="1:8" ht="31.5" x14ac:dyDescent="0.2">
      <c r="A21" s="37" t="s">
        <v>121</v>
      </c>
      <c r="B21" s="10">
        <v>1</v>
      </c>
      <c r="C21" s="11">
        <v>4</v>
      </c>
      <c r="D21" s="12" t="s">
        <v>17</v>
      </c>
      <c r="E21" s="13">
        <v>200</v>
      </c>
      <c r="F21" s="185">
        <f>F22</f>
        <v>855</v>
      </c>
      <c r="G21" s="185">
        <f>G22</f>
        <v>667.3</v>
      </c>
      <c r="H21" s="186">
        <f>H22</f>
        <v>722.2</v>
      </c>
    </row>
    <row r="22" spans="1:8" ht="31.5" x14ac:dyDescent="0.2">
      <c r="A22" s="124" t="s">
        <v>18</v>
      </c>
      <c r="B22" s="21">
        <v>1</v>
      </c>
      <c r="C22" s="22">
        <v>4</v>
      </c>
      <c r="D22" s="23" t="s">
        <v>17</v>
      </c>
      <c r="E22" s="24">
        <v>240</v>
      </c>
      <c r="F22" s="200">
        <v>855</v>
      </c>
      <c r="G22" s="200">
        <v>667.3</v>
      </c>
      <c r="H22" s="201">
        <v>722.2</v>
      </c>
    </row>
    <row r="23" spans="1:8" ht="15.75" x14ac:dyDescent="0.2">
      <c r="A23" s="125" t="s">
        <v>19</v>
      </c>
      <c r="B23" s="26">
        <v>1</v>
      </c>
      <c r="C23" s="27">
        <v>4</v>
      </c>
      <c r="D23" s="12" t="s">
        <v>17</v>
      </c>
      <c r="E23" s="29">
        <v>800</v>
      </c>
      <c r="F23" s="120">
        <f>F24</f>
        <v>11.5</v>
      </c>
      <c r="G23" s="120">
        <f>G24</f>
        <v>11.5</v>
      </c>
      <c r="H23" s="111">
        <f>H24</f>
        <v>11.5</v>
      </c>
    </row>
    <row r="24" spans="1:8" ht="15.75" x14ac:dyDescent="0.2">
      <c r="A24" s="124" t="s">
        <v>20</v>
      </c>
      <c r="B24" s="21">
        <v>1</v>
      </c>
      <c r="C24" s="22">
        <v>4</v>
      </c>
      <c r="D24" s="23" t="s">
        <v>17</v>
      </c>
      <c r="E24" s="24">
        <v>850</v>
      </c>
      <c r="F24" s="200">
        <v>11.5</v>
      </c>
      <c r="G24" s="200">
        <v>11.5</v>
      </c>
      <c r="H24" s="201">
        <v>11.5</v>
      </c>
    </row>
    <row r="25" spans="1:8" ht="31.5" x14ac:dyDescent="0.2">
      <c r="A25" s="124" t="s">
        <v>148</v>
      </c>
      <c r="B25" s="21">
        <v>1</v>
      </c>
      <c r="C25" s="22">
        <v>4</v>
      </c>
      <c r="D25" s="23" t="s">
        <v>84</v>
      </c>
      <c r="E25" s="24"/>
      <c r="F25" s="187">
        <f t="shared" ref="F25:H26" si="4">F26</f>
        <v>0.1</v>
      </c>
      <c r="G25" s="187">
        <f t="shared" si="4"/>
        <v>0.1</v>
      </c>
      <c r="H25" s="188">
        <f t="shared" si="4"/>
        <v>0.1</v>
      </c>
    </row>
    <row r="26" spans="1:8" ht="31.5" x14ac:dyDescent="0.2">
      <c r="A26" s="37" t="s">
        <v>121</v>
      </c>
      <c r="B26" s="21">
        <v>1</v>
      </c>
      <c r="C26" s="22">
        <v>4</v>
      </c>
      <c r="D26" s="23" t="s">
        <v>84</v>
      </c>
      <c r="E26" s="24">
        <v>200</v>
      </c>
      <c r="F26" s="187">
        <f t="shared" si="4"/>
        <v>0.1</v>
      </c>
      <c r="G26" s="187">
        <f t="shared" si="4"/>
        <v>0.1</v>
      </c>
      <c r="H26" s="188">
        <f t="shared" si="4"/>
        <v>0.1</v>
      </c>
    </row>
    <row r="27" spans="1:8" ht="31.5" x14ac:dyDescent="0.2">
      <c r="A27" s="124" t="s">
        <v>18</v>
      </c>
      <c r="B27" s="21">
        <v>1</v>
      </c>
      <c r="C27" s="22">
        <v>4</v>
      </c>
      <c r="D27" s="23" t="s">
        <v>84</v>
      </c>
      <c r="E27" s="24">
        <v>240</v>
      </c>
      <c r="F27" s="200">
        <v>0.1</v>
      </c>
      <c r="G27" s="200">
        <v>0.1</v>
      </c>
      <c r="H27" s="201">
        <v>0.1</v>
      </c>
    </row>
    <row r="28" spans="1:8" ht="15.75" hidden="1" x14ac:dyDescent="0.2">
      <c r="A28" s="37" t="s">
        <v>152</v>
      </c>
      <c r="B28" s="22">
        <v>1</v>
      </c>
      <c r="C28" s="22">
        <v>4</v>
      </c>
      <c r="D28" s="35" t="s">
        <v>72</v>
      </c>
      <c r="E28" s="24"/>
      <c r="F28" s="187">
        <f t="shared" ref="F28:H29" si="5">F29</f>
        <v>0</v>
      </c>
      <c r="G28" s="187">
        <f t="shared" si="5"/>
        <v>0</v>
      </c>
      <c r="H28" s="188">
        <f t="shared" si="5"/>
        <v>0</v>
      </c>
    </row>
    <row r="29" spans="1:8" ht="63" hidden="1" x14ac:dyDescent="0.2">
      <c r="A29" s="123" t="s">
        <v>13</v>
      </c>
      <c r="B29" s="22">
        <v>1</v>
      </c>
      <c r="C29" s="22">
        <v>4</v>
      </c>
      <c r="D29" s="35" t="s">
        <v>72</v>
      </c>
      <c r="E29" s="24">
        <v>100</v>
      </c>
      <c r="F29" s="121">
        <f t="shared" si="5"/>
        <v>0</v>
      </c>
      <c r="G29" s="121">
        <f t="shared" si="5"/>
        <v>0</v>
      </c>
      <c r="H29" s="188">
        <f t="shared" si="5"/>
        <v>0</v>
      </c>
    </row>
    <row r="30" spans="1:8" ht="31.5" hidden="1" x14ac:dyDescent="0.2">
      <c r="A30" s="123" t="s">
        <v>14</v>
      </c>
      <c r="B30" s="22">
        <v>1</v>
      </c>
      <c r="C30" s="22">
        <v>4</v>
      </c>
      <c r="D30" s="35" t="s">
        <v>72</v>
      </c>
      <c r="E30" s="24">
        <v>120</v>
      </c>
      <c r="F30" s="204">
        <v>0</v>
      </c>
      <c r="G30" s="204">
        <v>0</v>
      </c>
      <c r="H30" s="201">
        <v>0</v>
      </c>
    </row>
    <row r="31" spans="1:8" ht="47.25" x14ac:dyDescent="0.2">
      <c r="A31" s="77" t="s">
        <v>24</v>
      </c>
      <c r="B31" s="16">
        <v>1</v>
      </c>
      <c r="C31" s="16">
        <v>6</v>
      </c>
      <c r="D31" s="38" t="s">
        <v>7</v>
      </c>
      <c r="E31" s="18" t="s">
        <v>7</v>
      </c>
      <c r="F31" s="130">
        <f t="shared" ref="F31:H34" si="6">F32</f>
        <v>36.299999999999997</v>
      </c>
      <c r="G31" s="130">
        <f t="shared" si="6"/>
        <v>36.299999999999997</v>
      </c>
      <c r="H31" s="191">
        <f t="shared" si="6"/>
        <v>36.299999999999997</v>
      </c>
    </row>
    <row r="32" spans="1:8" ht="15.75" x14ac:dyDescent="0.2">
      <c r="A32" s="123" t="s">
        <v>15</v>
      </c>
      <c r="B32" s="22">
        <v>1</v>
      </c>
      <c r="C32" s="22">
        <v>6</v>
      </c>
      <c r="D32" s="35" t="s">
        <v>10</v>
      </c>
      <c r="E32" s="24" t="s">
        <v>7</v>
      </c>
      <c r="F32" s="121">
        <f t="shared" si="6"/>
        <v>36.299999999999997</v>
      </c>
      <c r="G32" s="121">
        <f t="shared" si="6"/>
        <v>36.299999999999997</v>
      </c>
      <c r="H32" s="188">
        <f t="shared" si="6"/>
        <v>36.299999999999997</v>
      </c>
    </row>
    <row r="33" spans="1:8" ht="31.5" x14ac:dyDescent="0.2">
      <c r="A33" s="123" t="s">
        <v>89</v>
      </c>
      <c r="B33" s="22">
        <v>1</v>
      </c>
      <c r="C33" s="22">
        <v>6</v>
      </c>
      <c r="D33" s="35" t="s">
        <v>25</v>
      </c>
      <c r="E33" s="24"/>
      <c r="F33" s="121">
        <f t="shared" si="6"/>
        <v>36.299999999999997</v>
      </c>
      <c r="G33" s="121">
        <f t="shared" si="6"/>
        <v>36.299999999999997</v>
      </c>
      <c r="H33" s="186">
        <f t="shared" si="6"/>
        <v>36.299999999999997</v>
      </c>
    </row>
    <row r="34" spans="1:8" ht="15.75" x14ac:dyDescent="0.2">
      <c r="A34" s="123" t="s">
        <v>26</v>
      </c>
      <c r="B34" s="22">
        <v>1</v>
      </c>
      <c r="C34" s="22">
        <v>6</v>
      </c>
      <c r="D34" s="35" t="s">
        <v>25</v>
      </c>
      <c r="E34" s="24">
        <v>500</v>
      </c>
      <c r="F34" s="121">
        <f t="shared" si="6"/>
        <v>36.299999999999997</v>
      </c>
      <c r="G34" s="121">
        <f t="shared" si="6"/>
        <v>36.299999999999997</v>
      </c>
      <c r="H34" s="186">
        <f t="shared" si="6"/>
        <v>36.299999999999997</v>
      </c>
    </row>
    <row r="35" spans="1:8" ht="15.75" x14ac:dyDescent="0.2">
      <c r="A35" s="123" t="s">
        <v>27</v>
      </c>
      <c r="B35" s="22">
        <v>1</v>
      </c>
      <c r="C35" s="22">
        <v>6</v>
      </c>
      <c r="D35" s="35" t="s">
        <v>25</v>
      </c>
      <c r="E35" s="24">
        <v>540</v>
      </c>
      <c r="F35" s="204">
        <v>36.299999999999997</v>
      </c>
      <c r="G35" s="204">
        <v>36.299999999999997</v>
      </c>
      <c r="H35" s="203">
        <v>36.299999999999997</v>
      </c>
    </row>
    <row r="36" spans="1:8" ht="15.75" x14ac:dyDescent="0.2">
      <c r="A36" s="127" t="s">
        <v>28</v>
      </c>
      <c r="B36" s="15">
        <v>1</v>
      </c>
      <c r="C36" s="16">
        <v>11</v>
      </c>
      <c r="D36" s="17" t="s">
        <v>7</v>
      </c>
      <c r="E36" s="18" t="s">
        <v>7</v>
      </c>
      <c r="F36" s="189">
        <f t="shared" ref="F36:H39" si="7">F37</f>
        <v>30</v>
      </c>
      <c r="G36" s="189">
        <f t="shared" si="7"/>
        <v>30</v>
      </c>
      <c r="H36" s="190">
        <f t="shared" si="7"/>
        <v>30</v>
      </c>
    </row>
    <row r="37" spans="1:8" ht="15.75" x14ac:dyDescent="0.2">
      <c r="A37" s="37" t="s">
        <v>9</v>
      </c>
      <c r="B37" s="10">
        <v>1</v>
      </c>
      <c r="C37" s="11">
        <v>11</v>
      </c>
      <c r="D37" s="12" t="s">
        <v>10</v>
      </c>
      <c r="E37" s="13" t="s">
        <v>7</v>
      </c>
      <c r="F37" s="185">
        <f t="shared" si="7"/>
        <v>30</v>
      </c>
      <c r="G37" s="185">
        <f t="shared" si="7"/>
        <v>30</v>
      </c>
      <c r="H37" s="186">
        <f t="shared" si="7"/>
        <v>30</v>
      </c>
    </row>
    <row r="38" spans="1:8" ht="15.75" x14ac:dyDescent="0.2">
      <c r="A38" s="37" t="s">
        <v>120</v>
      </c>
      <c r="B38" s="10">
        <v>1</v>
      </c>
      <c r="C38" s="11">
        <v>11</v>
      </c>
      <c r="D38" s="12" t="s">
        <v>29</v>
      </c>
      <c r="E38" s="13" t="s">
        <v>7</v>
      </c>
      <c r="F38" s="185">
        <f t="shared" si="7"/>
        <v>30</v>
      </c>
      <c r="G38" s="185">
        <f t="shared" si="7"/>
        <v>30</v>
      </c>
      <c r="H38" s="186">
        <f t="shared" si="7"/>
        <v>30</v>
      </c>
    </row>
    <row r="39" spans="1:8" ht="15.75" x14ac:dyDescent="0.2">
      <c r="A39" s="37" t="s">
        <v>19</v>
      </c>
      <c r="B39" s="10">
        <v>1</v>
      </c>
      <c r="C39" s="11">
        <v>11</v>
      </c>
      <c r="D39" s="12" t="s">
        <v>29</v>
      </c>
      <c r="E39" s="13">
        <v>800</v>
      </c>
      <c r="F39" s="185">
        <f t="shared" si="7"/>
        <v>30</v>
      </c>
      <c r="G39" s="185">
        <f t="shared" si="7"/>
        <v>30</v>
      </c>
      <c r="H39" s="186">
        <f t="shared" si="7"/>
        <v>30</v>
      </c>
    </row>
    <row r="40" spans="1:8" ht="15.75" x14ac:dyDescent="0.2">
      <c r="A40" s="124" t="s">
        <v>30</v>
      </c>
      <c r="B40" s="21">
        <v>1</v>
      </c>
      <c r="C40" s="22">
        <v>11</v>
      </c>
      <c r="D40" s="23" t="s">
        <v>29</v>
      </c>
      <c r="E40" s="24">
        <v>870</v>
      </c>
      <c r="F40" s="200">
        <v>30</v>
      </c>
      <c r="G40" s="200">
        <v>30</v>
      </c>
      <c r="H40" s="201">
        <v>30</v>
      </c>
    </row>
    <row r="41" spans="1:8" ht="15.75" x14ac:dyDescent="0.2">
      <c r="A41" s="126" t="s">
        <v>31</v>
      </c>
      <c r="B41" s="31">
        <v>1</v>
      </c>
      <c r="C41" s="32">
        <v>13</v>
      </c>
      <c r="D41" s="33" t="s">
        <v>7</v>
      </c>
      <c r="E41" s="34" t="s">
        <v>7</v>
      </c>
      <c r="F41" s="192">
        <f>F42</f>
        <v>16</v>
      </c>
      <c r="G41" s="192">
        <f>G42</f>
        <v>16</v>
      </c>
      <c r="H41" s="191">
        <f>H42</f>
        <v>16</v>
      </c>
    </row>
    <row r="42" spans="1:8" ht="14.25" customHeight="1" x14ac:dyDescent="0.2">
      <c r="A42" s="37" t="s">
        <v>9</v>
      </c>
      <c r="B42" s="10">
        <v>1</v>
      </c>
      <c r="C42" s="11">
        <v>13</v>
      </c>
      <c r="D42" s="12" t="s">
        <v>10</v>
      </c>
      <c r="E42" s="13" t="s">
        <v>7</v>
      </c>
      <c r="F42" s="185">
        <f>F43+F46</f>
        <v>16</v>
      </c>
      <c r="G42" s="185">
        <f>G43+G46</f>
        <v>16</v>
      </c>
      <c r="H42" s="186">
        <f>H43+H46</f>
        <v>16</v>
      </c>
    </row>
    <row r="43" spans="1:8" ht="47.25" hidden="1" x14ac:dyDescent="0.2">
      <c r="A43" s="37" t="s">
        <v>146</v>
      </c>
      <c r="B43" s="10">
        <v>1</v>
      </c>
      <c r="C43" s="11">
        <v>13</v>
      </c>
      <c r="D43" s="12" t="s">
        <v>33</v>
      </c>
      <c r="E43" s="13" t="s">
        <v>7</v>
      </c>
      <c r="F43" s="185">
        <f t="shared" ref="F43:H44" si="8">F44</f>
        <v>0</v>
      </c>
      <c r="G43" s="185">
        <f t="shared" si="8"/>
        <v>0</v>
      </c>
      <c r="H43" s="186">
        <f t="shared" si="8"/>
        <v>0</v>
      </c>
    </row>
    <row r="44" spans="1:8" ht="31.5" hidden="1" x14ac:dyDescent="0.2">
      <c r="A44" s="37" t="s">
        <v>121</v>
      </c>
      <c r="B44" s="10">
        <v>1</v>
      </c>
      <c r="C44" s="11">
        <v>13</v>
      </c>
      <c r="D44" s="12" t="s">
        <v>33</v>
      </c>
      <c r="E44" s="13">
        <v>200</v>
      </c>
      <c r="F44" s="185">
        <f t="shared" si="8"/>
        <v>0</v>
      </c>
      <c r="G44" s="185">
        <f t="shared" si="8"/>
        <v>0</v>
      </c>
      <c r="H44" s="186">
        <f t="shared" si="8"/>
        <v>0</v>
      </c>
    </row>
    <row r="45" spans="1:8" ht="31.5" hidden="1" x14ac:dyDescent="0.2">
      <c r="A45" s="123" t="s">
        <v>18</v>
      </c>
      <c r="B45" s="22">
        <v>1</v>
      </c>
      <c r="C45" s="22">
        <v>13</v>
      </c>
      <c r="D45" s="35" t="s">
        <v>33</v>
      </c>
      <c r="E45" s="24">
        <v>240</v>
      </c>
      <c r="F45" s="200">
        <v>0</v>
      </c>
      <c r="G45" s="200">
        <v>0</v>
      </c>
      <c r="H45" s="201">
        <v>0</v>
      </c>
    </row>
    <row r="46" spans="1:8" ht="15.75" x14ac:dyDescent="0.2">
      <c r="A46" s="123" t="s">
        <v>34</v>
      </c>
      <c r="B46" s="22">
        <v>1</v>
      </c>
      <c r="C46" s="22">
        <v>13</v>
      </c>
      <c r="D46" s="35" t="s">
        <v>35</v>
      </c>
      <c r="E46" s="24" t="s">
        <v>7</v>
      </c>
      <c r="F46" s="187">
        <f>F47+F49</f>
        <v>16</v>
      </c>
      <c r="G46" s="187">
        <f>G47+G49</f>
        <v>16</v>
      </c>
      <c r="H46" s="188">
        <f>H47+H49</f>
        <v>16</v>
      </c>
    </row>
    <row r="47" spans="1:8" ht="31.5" hidden="1" x14ac:dyDescent="0.2">
      <c r="A47" s="37" t="s">
        <v>121</v>
      </c>
      <c r="B47" s="22">
        <v>1</v>
      </c>
      <c r="C47" s="22">
        <v>13</v>
      </c>
      <c r="D47" s="35" t="s">
        <v>35</v>
      </c>
      <c r="E47" s="24">
        <v>200</v>
      </c>
      <c r="F47" s="187">
        <f>F48</f>
        <v>0</v>
      </c>
      <c r="G47" s="187">
        <f>G48</f>
        <v>0</v>
      </c>
      <c r="H47" s="188">
        <f>H48</f>
        <v>0</v>
      </c>
    </row>
    <row r="48" spans="1:8" ht="31.5" hidden="1" x14ac:dyDescent="0.2">
      <c r="A48" s="124" t="s">
        <v>18</v>
      </c>
      <c r="B48" s="21">
        <v>1</v>
      </c>
      <c r="C48" s="22">
        <v>13</v>
      </c>
      <c r="D48" s="35" t="s">
        <v>35</v>
      </c>
      <c r="E48" s="24">
        <v>240</v>
      </c>
      <c r="F48" s="200">
        <v>0</v>
      </c>
      <c r="G48" s="200">
        <v>0</v>
      </c>
      <c r="H48" s="201">
        <v>0</v>
      </c>
    </row>
    <row r="49" spans="1:8" ht="15.75" x14ac:dyDescent="0.2">
      <c r="A49" s="37" t="s">
        <v>19</v>
      </c>
      <c r="B49" s="10">
        <v>1</v>
      </c>
      <c r="C49" s="11">
        <v>13</v>
      </c>
      <c r="D49" s="35" t="s">
        <v>35</v>
      </c>
      <c r="E49" s="13">
        <v>800</v>
      </c>
      <c r="F49" s="185">
        <f>F50</f>
        <v>16</v>
      </c>
      <c r="G49" s="185">
        <f>G50</f>
        <v>16</v>
      </c>
      <c r="H49" s="186">
        <f>H50</f>
        <v>16</v>
      </c>
    </row>
    <row r="50" spans="1:8" ht="15.75" x14ac:dyDescent="0.2">
      <c r="A50" s="123" t="s">
        <v>20</v>
      </c>
      <c r="B50" s="21">
        <v>1</v>
      </c>
      <c r="C50" s="22">
        <v>13</v>
      </c>
      <c r="D50" s="35" t="s">
        <v>35</v>
      </c>
      <c r="E50" s="24">
        <v>850</v>
      </c>
      <c r="F50" s="200">
        <v>16</v>
      </c>
      <c r="G50" s="200">
        <v>16</v>
      </c>
      <c r="H50" s="201">
        <v>16</v>
      </c>
    </row>
    <row r="51" spans="1:8" ht="15.75" x14ac:dyDescent="0.2">
      <c r="A51" s="108" t="s">
        <v>36</v>
      </c>
      <c r="B51" s="4">
        <v>2</v>
      </c>
      <c r="C51" s="5">
        <v>3</v>
      </c>
      <c r="D51" s="6" t="s">
        <v>7</v>
      </c>
      <c r="E51" s="7" t="s">
        <v>7</v>
      </c>
      <c r="F51" s="119">
        <f t="shared" ref="F51:H51" si="9">F52</f>
        <v>195</v>
      </c>
      <c r="G51" s="119">
        <f t="shared" si="9"/>
        <v>217.22</v>
      </c>
      <c r="H51" s="110">
        <f t="shared" si="9"/>
        <v>225</v>
      </c>
    </row>
    <row r="52" spans="1:8" ht="15.75" x14ac:dyDescent="0.2">
      <c r="A52" s="108" t="s">
        <v>15</v>
      </c>
      <c r="B52" s="4">
        <v>2</v>
      </c>
      <c r="C52" s="5">
        <v>3</v>
      </c>
      <c r="D52" s="6" t="s">
        <v>10</v>
      </c>
      <c r="E52" s="7" t="s">
        <v>7</v>
      </c>
      <c r="F52" s="119">
        <f>F53+F56</f>
        <v>195</v>
      </c>
      <c r="G52" s="119">
        <f>G56</f>
        <v>217.22</v>
      </c>
      <c r="H52" s="110">
        <f>H56</f>
        <v>225</v>
      </c>
    </row>
    <row r="53" spans="1:8" ht="15.75" hidden="1" x14ac:dyDescent="0.2">
      <c r="A53" s="108" t="s">
        <v>166</v>
      </c>
      <c r="B53" s="4">
        <v>2</v>
      </c>
      <c r="C53" s="5">
        <v>3</v>
      </c>
      <c r="D53" s="6" t="s">
        <v>167</v>
      </c>
      <c r="E53" s="181" t="s">
        <v>7</v>
      </c>
      <c r="F53" s="119">
        <f>F54</f>
        <v>0</v>
      </c>
      <c r="G53" s="119">
        <f t="shared" ref="G53:H54" si="10">G54</f>
        <v>0</v>
      </c>
      <c r="H53" s="110">
        <f t="shared" si="10"/>
        <v>0</v>
      </c>
    </row>
    <row r="54" spans="1:8" ht="63" hidden="1" x14ac:dyDescent="0.2">
      <c r="A54" s="37" t="s">
        <v>13</v>
      </c>
      <c r="B54" s="10">
        <v>2</v>
      </c>
      <c r="C54" s="11">
        <v>3</v>
      </c>
      <c r="D54" s="12" t="s">
        <v>167</v>
      </c>
      <c r="E54" s="13">
        <v>100</v>
      </c>
      <c r="F54" s="185">
        <f>F55</f>
        <v>0</v>
      </c>
      <c r="G54" s="185">
        <f t="shared" si="10"/>
        <v>0</v>
      </c>
      <c r="H54" s="186">
        <f t="shared" si="10"/>
        <v>0</v>
      </c>
    </row>
    <row r="55" spans="1:8" ht="31.5" hidden="1" x14ac:dyDescent="0.2">
      <c r="A55" s="37" t="s">
        <v>39</v>
      </c>
      <c r="B55" s="10">
        <v>2</v>
      </c>
      <c r="C55" s="11">
        <v>3</v>
      </c>
      <c r="D55" s="12" t="s">
        <v>167</v>
      </c>
      <c r="E55" s="13">
        <v>120</v>
      </c>
      <c r="F55" s="202">
        <v>0</v>
      </c>
      <c r="G55" s="202">
        <v>0</v>
      </c>
      <c r="H55" s="203">
        <v>0</v>
      </c>
    </row>
    <row r="56" spans="1:8" s="158" customFormat="1" ht="31.5" x14ac:dyDescent="0.25">
      <c r="A56" s="108" t="s">
        <v>147</v>
      </c>
      <c r="B56" s="4">
        <v>2</v>
      </c>
      <c r="C56" s="5">
        <v>3</v>
      </c>
      <c r="D56" s="6" t="s">
        <v>38</v>
      </c>
      <c r="E56" s="181" t="s">
        <v>7</v>
      </c>
      <c r="F56" s="119">
        <f>F57+F59</f>
        <v>195</v>
      </c>
      <c r="G56" s="119">
        <f>G57+G59</f>
        <v>217.22</v>
      </c>
      <c r="H56" s="110">
        <f>H57+H59</f>
        <v>225</v>
      </c>
    </row>
    <row r="57" spans="1:8" ht="63" x14ac:dyDescent="0.2">
      <c r="A57" s="37" t="s">
        <v>13</v>
      </c>
      <c r="B57" s="10">
        <v>2</v>
      </c>
      <c r="C57" s="11">
        <v>3</v>
      </c>
      <c r="D57" s="12" t="s">
        <v>38</v>
      </c>
      <c r="E57" s="13">
        <v>100</v>
      </c>
      <c r="F57" s="185">
        <f>F58</f>
        <v>185</v>
      </c>
      <c r="G57" s="185">
        <f>G58</f>
        <v>189.12</v>
      </c>
      <c r="H57" s="186">
        <f>H58</f>
        <v>196.8</v>
      </c>
    </row>
    <row r="58" spans="1:8" ht="31.5" x14ac:dyDescent="0.2">
      <c r="A58" s="37" t="s">
        <v>39</v>
      </c>
      <c r="B58" s="10">
        <v>2</v>
      </c>
      <c r="C58" s="11">
        <v>3</v>
      </c>
      <c r="D58" s="12" t="s">
        <v>38</v>
      </c>
      <c r="E58" s="13">
        <v>120</v>
      </c>
      <c r="F58" s="202">
        <v>185</v>
      </c>
      <c r="G58" s="202">
        <v>189.12</v>
      </c>
      <c r="H58" s="203">
        <v>196.8</v>
      </c>
    </row>
    <row r="59" spans="1:8" ht="31.5" x14ac:dyDescent="0.2">
      <c r="A59" s="37" t="s">
        <v>121</v>
      </c>
      <c r="B59" s="10">
        <v>2</v>
      </c>
      <c r="C59" s="11">
        <v>3</v>
      </c>
      <c r="D59" s="12" t="s">
        <v>40</v>
      </c>
      <c r="E59" s="13">
        <v>200</v>
      </c>
      <c r="F59" s="185">
        <f>F60</f>
        <v>10</v>
      </c>
      <c r="G59" s="185">
        <f>G60</f>
        <v>28.1</v>
      </c>
      <c r="H59" s="186">
        <f>H60</f>
        <v>28.2</v>
      </c>
    </row>
    <row r="60" spans="1:8" ht="31.5" x14ac:dyDescent="0.2">
      <c r="A60" s="37" t="s">
        <v>18</v>
      </c>
      <c r="B60" s="10">
        <v>2</v>
      </c>
      <c r="C60" s="11">
        <v>3</v>
      </c>
      <c r="D60" s="12" t="s">
        <v>40</v>
      </c>
      <c r="E60" s="13">
        <v>240</v>
      </c>
      <c r="F60" s="202">
        <v>10</v>
      </c>
      <c r="G60" s="202">
        <v>28.1</v>
      </c>
      <c r="H60" s="203">
        <v>28.2</v>
      </c>
    </row>
    <row r="61" spans="1:8" ht="31.5" x14ac:dyDescent="0.2">
      <c r="A61" s="108" t="s">
        <v>41</v>
      </c>
      <c r="B61" s="4">
        <v>3</v>
      </c>
      <c r="C61" s="11"/>
      <c r="D61" s="12"/>
      <c r="E61" s="13"/>
      <c r="F61" s="119">
        <f>F62</f>
        <v>30</v>
      </c>
      <c r="G61" s="119">
        <f>G62</f>
        <v>30</v>
      </c>
      <c r="H61" s="110">
        <f>H62</f>
        <v>30</v>
      </c>
    </row>
    <row r="62" spans="1:8" ht="32.25" customHeight="1" x14ac:dyDescent="0.2">
      <c r="A62" s="3" t="s">
        <v>143</v>
      </c>
      <c r="B62" s="4">
        <v>3</v>
      </c>
      <c r="C62" s="5">
        <v>10</v>
      </c>
      <c r="D62" s="6" t="s">
        <v>7</v>
      </c>
      <c r="E62" s="7" t="s">
        <v>7</v>
      </c>
      <c r="F62" s="119">
        <f>F63</f>
        <v>30</v>
      </c>
      <c r="G62" s="119">
        <f t="shared" ref="G62:H62" si="11">G63</f>
        <v>30</v>
      </c>
      <c r="H62" s="110">
        <f t="shared" si="11"/>
        <v>30</v>
      </c>
    </row>
    <row r="63" spans="1:8" ht="63" x14ac:dyDescent="0.2">
      <c r="A63" s="108" t="s">
        <v>160</v>
      </c>
      <c r="B63" s="4">
        <v>3</v>
      </c>
      <c r="C63" s="5">
        <v>10</v>
      </c>
      <c r="D63" s="6" t="s">
        <v>42</v>
      </c>
      <c r="E63" s="7" t="s">
        <v>7</v>
      </c>
      <c r="F63" s="119">
        <f>F64</f>
        <v>30</v>
      </c>
      <c r="G63" s="119">
        <f>G64</f>
        <v>30</v>
      </c>
      <c r="H63" s="110">
        <f>H64</f>
        <v>30</v>
      </c>
    </row>
    <row r="64" spans="1:8" ht="31.5" x14ac:dyDescent="0.2">
      <c r="A64" s="37" t="s">
        <v>162</v>
      </c>
      <c r="B64" s="10">
        <v>3</v>
      </c>
      <c r="C64" s="11">
        <v>10</v>
      </c>
      <c r="D64" s="23" t="s">
        <v>43</v>
      </c>
      <c r="E64" s="13" t="s">
        <v>7</v>
      </c>
      <c r="F64" s="185">
        <f t="shared" ref="F64:H65" si="12">F65</f>
        <v>30</v>
      </c>
      <c r="G64" s="185">
        <f t="shared" si="12"/>
        <v>30</v>
      </c>
      <c r="H64" s="186">
        <f t="shared" si="12"/>
        <v>30</v>
      </c>
    </row>
    <row r="65" spans="1:8" ht="31.5" x14ac:dyDescent="0.2">
      <c r="A65" s="37" t="s">
        <v>121</v>
      </c>
      <c r="B65" s="21">
        <v>3</v>
      </c>
      <c r="C65" s="11">
        <v>10</v>
      </c>
      <c r="D65" s="23" t="s">
        <v>43</v>
      </c>
      <c r="E65" s="24">
        <v>200</v>
      </c>
      <c r="F65" s="187">
        <f t="shared" si="12"/>
        <v>30</v>
      </c>
      <c r="G65" s="187">
        <f t="shared" si="12"/>
        <v>30</v>
      </c>
      <c r="H65" s="188">
        <f t="shared" si="12"/>
        <v>30</v>
      </c>
    </row>
    <row r="66" spans="1:8" ht="31.5" x14ac:dyDescent="0.2">
      <c r="A66" s="124" t="s">
        <v>18</v>
      </c>
      <c r="B66" s="21">
        <v>3</v>
      </c>
      <c r="C66" s="11">
        <v>10</v>
      </c>
      <c r="D66" s="23" t="s">
        <v>43</v>
      </c>
      <c r="E66" s="24">
        <v>240</v>
      </c>
      <c r="F66" s="200">
        <v>30</v>
      </c>
      <c r="G66" s="200">
        <v>30</v>
      </c>
      <c r="H66" s="201">
        <v>30</v>
      </c>
    </row>
    <row r="67" spans="1:8" ht="15.75" x14ac:dyDescent="0.2">
      <c r="A67" s="127" t="s">
        <v>44</v>
      </c>
      <c r="B67" s="15">
        <v>4</v>
      </c>
      <c r="C67" s="11"/>
      <c r="D67" s="12"/>
      <c r="E67" s="13"/>
      <c r="F67" s="119">
        <f t="shared" ref="F67:H69" si="13">F68</f>
        <v>2397.1999999999998</v>
      </c>
      <c r="G67" s="119">
        <f t="shared" si="13"/>
        <v>1917</v>
      </c>
      <c r="H67" s="110">
        <f t="shared" si="13"/>
        <v>2646</v>
      </c>
    </row>
    <row r="68" spans="1:8" ht="15.75" x14ac:dyDescent="0.2">
      <c r="A68" s="127" t="s">
        <v>45</v>
      </c>
      <c r="B68" s="15">
        <v>4</v>
      </c>
      <c r="C68" s="16">
        <v>9</v>
      </c>
      <c r="D68" s="17" t="s">
        <v>7</v>
      </c>
      <c r="E68" s="18" t="s">
        <v>7</v>
      </c>
      <c r="F68" s="189">
        <f t="shared" si="13"/>
        <v>2397.1999999999998</v>
      </c>
      <c r="G68" s="189">
        <f t="shared" si="13"/>
        <v>1917</v>
      </c>
      <c r="H68" s="190">
        <f t="shared" si="13"/>
        <v>2646</v>
      </c>
    </row>
    <row r="69" spans="1:8" ht="31.5" x14ac:dyDescent="0.2">
      <c r="A69" s="108" t="s">
        <v>159</v>
      </c>
      <c r="B69" s="4">
        <v>4</v>
      </c>
      <c r="C69" s="5">
        <v>9</v>
      </c>
      <c r="D69" s="6" t="s">
        <v>46</v>
      </c>
      <c r="E69" s="18"/>
      <c r="F69" s="189">
        <f>F70</f>
        <v>2397.1999999999998</v>
      </c>
      <c r="G69" s="189">
        <f t="shared" si="13"/>
        <v>1917</v>
      </c>
      <c r="H69" s="190">
        <f t="shared" si="13"/>
        <v>2646</v>
      </c>
    </row>
    <row r="70" spans="1:8" ht="31.5" x14ac:dyDescent="0.2">
      <c r="A70" s="37" t="s">
        <v>154</v>
      </c>
      <c r="B70" s="10">
        <v>4</v>
      </c>
      <c r="C70" s="11">
        <v>9</v>
      </c>
      <c r="D70" s="12" t="s">
        <v>182</v>
      </c>
      <c r="E70" s="18"/>
      <c r="F70" s="187">
        <f t="shared" ref="F70:H71" si="14">F71</f>
        <v>2397.1999999999998</v>
      </c>
      <c r="G70" s="187">
        <f t="shared" si="14"/>
        <v>1917</v>
      </c>
      <c r="H70" s="188">
        <f t="shared" si="14"/>
        <v>2646</v>
      </c>
    </row>
    <row r="71" spans="1:8" ht="31.5" x14ac:dyDescent="0.2">
      <c r="A71" s="37" t="s">
        <v>121</v>
      </c>
      <c r="B71" s="10">
        <v>4</v>
      </c>
      <c r="C71" s="11">
        <v>9</v>
      </c>
      <c r="D71" s="12" t="s">
        <v>182</v>
      </c>
      <c r="E71" s="24">
        <v>200</v>
      </c>
      <c r="F71" s="187">
        <f t="shared" si="14"/>
        <v>2397.1999999999998</v>
      </c>
      <c r="G71" s="187">
        <f t="shared" si="14"/>
        <v>1917</v>
      </c>
      <c r="H71" s="188">
        <f t="shared" si="14"/>
        <v>2646</v>
      </c>
    </row>
    <row r="72" spans="1:8" ht="30.75" customHeight="1" x14ac:dyDescent="0.2">
      <c r="A72" s="124" t="s">
        <v>18</v>
      </c>
      <c r="B72" s="10">
        <v>4</v>
      </c>
      <c r="C72" s="11">
        <v>9</v>
      </c>
      <c r="D72" s="12" t="s">
        <v>182</v>
      </c>
      <c r="E72" s="24">
        <v>240</v>
      </c>
      <c r="F72" s="200">
        <v>2397.1999999999998</v>
      </c>
      <c r="G72" s="200">
        <v>1917</v>
      </c>
      <c r="H72" s="201">
        <v>2646</v>
      </c>
    </row>
    <row r="73" spans="1:8" ht="31.5" hidden="1" x14ac:dyDescent="0.2">
      <c r="A73" s="108" t="s">
        <v>153</v>
      </c>
      <c r="B73" s="4">
        <v>4</v>
      </c>
      <c r="C73" s="5">
        <v>9</v>
      </c>
      <c r="D73" s="6" t="s">
        <v>47</v>
      </c>
      <c r="E73" s="18"/>
      <c r="F73" s="189">
        <f t="shared" ref="F73:H75" si="15">F74</f>
        <v>0</v>
      </c>
      <c r="G73" s="189">
        <f t="shared" si="15"/>
        <v>0</v>
      </c>
      <c r="H73" s="190">
        <f t="shared" si="15"/>
        <v>0</v>
      </c>
    </row>
    <row r="74" spans="1:8" ht="31.5" hidden="1" x14ac:dyDescent="0.2">
      <c r="A74" s="37" t="s">
        <v>155</v>
      </c>
      <c r="B74" s="10">
        <v>4</v>
      </c>
      <c r="C74" s="11">
        <v>9</v>
      </c>
      <c r="D74" s="12" t="s">
        <v>48</v>
      </c>
      <c r="E74" s="18"/>
      <c r="F74" s="187">
        <f t="shared" si="15"/>
        <v>0</v>
      </c>
      <c r="G74" s="187">
        <f t="shared" si="15"/>
        <v>0</v>
      </c>
      <c r="H74" s="188">
        <f t="shared" si="15"/>
        <v>0</v>
      </c>
    </row>
    <row r="75" spans="1:8" ht="31.5" hidden="1" x14ac:dyDescent="0.2">
      <c r="A75" s="37" t="s">
        <v>121</v>
      </c>
      <c r="B75" s="10">
        <v>4</v>
      </c>
      <c r="C75" s="11">
        <v>9</v>
      </c>
      <c r="D75" s="12" t="s">
        <v>48</v>
      </c>
      <c r="E75" s="24">
        <v>200</v>
      </c>
      <c r="F75" s="187">
        <f t="shared" si="15"/>
        <v>0</v>
      </c>
      <c r="G75" s="187">
        <f t="shared" si="15"/>
        <v>0</v>
      </c>
      <c r="H75" s="188">
        <f t="shared" si="15"/>
        <v>0</v>
      </c>
    </row>
    <row r="76" spans="1:8" ht="31.5" hidden="1" x14ac:dyDescent="0.2">
      <c r="A76" s="124" t="s">
        <v>18</v>
      </c>
      <c r="B76" s="10">
        <v>4</v>
      </c>
      <c r="C76" s="11">
        <v>9</v>
      </c>
      <c r="D76" s="12" t="s">
        <v>48</v>
      </c>
      <c r="E76" s="24">
        <v>240</v>
      </c>
      <c r="F76" s="200">
        <v>0</v>
      </c>
      <c r="G76" s="200">
        <v>0</v>
      </c>
      <c r="H76" s="201">
        <v>0</v>
      </c>
    </row>
    <row r="77" spans="1:8" ht="15.75" x14ac:dyDescent="0.2">
      <c r="A77" s="127" t="s">
        <v>49</v>
      </c>
      <c r="B77" s="15">
        <v>5</v>
      </c>
      <c r="C77" s="16" t="s">
        <v>7</v>
      </c>
      <c r="D77" s="17" t="s">
        <v>7</v>
      </c>
      <c r="E77" s="18" t="s">
        <v>7</v>
      </c>
      <c r="F77" s="189">
        <f>F78+F83</f>
        <v>175.2</v>
      </c>
      <c r="G77" s="189">
        <f t="shared" ref="G77:H77" si="16">G78+G83</f>
        <v>165.2</v>
      </c>
      <c r="H77" s="190">
        <f t="shared" si="16"/>
        <v>165.2</v>
      </c>
    </row>
    <row r="78" spans="1:8" ht="15.75" x14ac:dyDescent="0.2">
      <c r="A78" s="108" t="s">
        <v>50</v>
      </c>
      <c r="B78" s="4">
        <v>5</v>
      </c>
      <c r="C78" s="5">
        <v>1</v>
      </c>
      <c r="D78" s="6" t="s">
        <v>7</v>
      </c>
      <c r="E78" s="7" t="s">
        <v>7</v>
      </c>
      <c r="F78" s="119">
        <f>F79</f>
        <v>55.2</v>
      </c>
      <c r="G78" s="119">
        <f>G79</f>
        <v>55.2</v>
      </c>
      <c r="H78" s="110">
        <f>H79</f>
        <v>55.2</v>
      </c>
    </row>
    <row r="79" spans="1:8" ht="15.75" x14ac:dyDescent="0.2">
      <c r="A79" s="37" t="s">
        <v>51</v>
      </c>
      <c r="B79" s="10">
        <v>5</v>
      </c>
      <c r="C79" s="11">
        <v>1</v>
      </c>
      <c r="D79" s="12" t="s">
        <v>10</v>
      </c>
      <c r="E79" s="13"/>
      <c r="F79" s="185">
        <f>F81</f>
        <v>55.2</v>
      </c>
      <c r="G79" s="185">
        <f>G80</f>
        <v>55.2</v>
      </c>
      <c r="H79" s="186">
        <f>H80</f>
        <v>55.2</v>
      </c>
    </row>
    <row r="80" spans="1:8" ht="15.75" x14ac:dyDescent="0.2">
      <c r="A80" s="124" t="s">
        <v>52</v>
      </c>
      <c r="B80" s="10">
        <v>5</v>
      </c>
      <c r="C80" s="11">
        <v>1</v>
      </c>
      <c r="D80" s="12" t="s">
        <v>53</v>
      </c>
      <c r="E80" s="13"/>
      <c r="F80" s="185">
        <f t="shared" ref="F80:H81" si="17">F81</f>
        <v>55.2</v>
      </c>
      <c r="G80" s="185">
        <f t="shared" si="17"/>
        <v>55.2</v>
      </c>
      <c r="H80" s="186">
        <f t="shared" si="17"/>
        <v>55.2</v>
      </c>
    </row>
    <row r="81" spans="1:8" ht="31.5" x14ac:dyDescent="0.2">
      <c r="A81" s="37" t="s">
        <v>121</v>
      </c>
      <c r="B81" s="10">
        <v>5</v>
      </c>
      <c r="C81" s="11">
        <v>1</v>
      </c>
      <c r="D81" s="12" t="s">
        <v>53</v>
      </c>
      <c r="E81" s="13">
        <v>200</v>
      </c>
      <c r="F81" s="185">
        <f t="shared" si="17"/>
        <v>55.2</v>
      </c>
      <c r="G81" s="185">
        <f t="shared" si="17"/>
        <v>55.2</v>
      </c>
      <c r="H81" s="186">
        <f t="shared" si="17"/>
        <v>55.2</v>
      </c>
    </row>
    <row r="82" spans="1:8" ht="31.5" x14ac:dyDescent="0.2">
      <c r="A82" s="124" t="s">
        <v>18</v>
      </c>
      <c r="B82" s="10">
        <v>5</v>
      </c>
      <c r="C82" s="11">
        <v>1</v>
      </c>
      <c r="D82" s="12" t="s">
        <v>53</v>
      </c>
      <c r="E82" s="13">
        <v>240</v>
      </c>
      <c r="F82" s="202">
        <v>55.2</v>
      </c>
      <c r="G82" s="202">
        <v>55.2</v>
      </c>
      <c r="H82" s="203">
        <v>55.2</v>
      </c>
    </row>
    <row r="83" spans="1:8" ht="15.75" x14ac:dyDescent="0.2">
      <c r="A83" s="127" t="s">
        <v>54</v>
      </c>
      <c r="B83" s="4">
        <v>5</v>
      </c>
      <c r="C83" s="5">
        <v>3</v>
      </c>
      <c r="D83" s="6"/>
      <c r="E83" s="7"/>
      <c r="F83" s="119">
        <f>F84</f>
        <v>120</v>
      </c>
      <c r="G83" s="119">
        <f>G84</f>
        <v>110</v>
      </c>
      <c r="H83" s="110">
        <f>H84</f>
        <v>110</v>
      </c>
    </row>
    <row r="84" spans="1:8" ht="15.75" x14ac:dyDescent="0.2">
      <c r="A84" s="108" t="s">
        <v>9</v>
      </c>
      <c r="B84" s="4">
        <v>5</v>
      </c>
      <c r="C84" s="5">
        <v>3</v>
      </c>
      <c r="D84" s="6" t="s">
        <v>10</v>
      </c>
      <c r="E84" s="7" t="s">
        <v>7</v>
      </c>
      <c r="F84" s="119">
        <f>F85+F88+F91+F94</f>
        <v>120</v>
      </c>
      <c r="G84" s="119">
        <f>G85+G88+G91+G94</f>
        <v>110</v>
      </c>
      <c r="H84" s="110">
        <f>H85+H88+H91+H94</f>
        <v>110</v>
      </c>
    </row>
    <row r="85" spans="1:8" ht="15.75" x14ac:dyDescent="0.2">
      <c r="A85" s="37" t="s">
        <v>55</v>
      </c>
      <c r="B85" s="10">
        <v>5</v>
      </c>
      <c r="C85" s="11">
        <v>3</v>
      </c>
      <c r="D85" s="12" t="s">
        <v>56</v>
      </c>
      <c r="E85" s="13"/>
      <c r="F85" s="185">
        <f t="shared" ref="F85:H86" si="18">F86</f>
        <v>100</v>
      </c>
      <c r="G85" s="185">
        <f t="shared" si="18"/>
        <v>100</v>
      </c>
      <c r="H85" s="186">
        <f t="shared" si="18"/>
        <v>100</v>
      </c>
    </row>
    <row r="86" spans="1:8" ht="31.5" x14ac:dyDescent="0.2">
      <c r="A86" s="37" t="s">
        <v>121</v>
      </c>
      <c r="B86" s="10">
        <v>5</v>
      </c>
      <c r="C86" s="11">
        <v>3</v>
      </c>
      <c r="D86" s="12" t="s">
        <v>56</v>
      </c>
      <c r="E86" s="13">
        <v>200</v>
      </c>
      <c r="F86" s="185">
        <f t="shared" si="18"/>
        <v>100</v>
      </c>
      <c r="G86" s="185">
        <f t="shared" si="18"/>
        <v>100</v>
      </c>
      <c r="H86" s="186">
        <f t="shared" si="18"/>
        <v>100</v>
      </c>
    </row>
    <row r="87" spans="1:8" ht="30.75" customHeight="1" x14ac:dyDescent="0.2">
      <c r="A87" s="37" t="s">
        <v>18</v>
      </c>
      <c r="B87" s="10">
        <v>5</v>
      </c>
      <c r="C87" s="11">
        <v>3</v>
      </c>
      <c r="D87" s="12" t="s">
        <v>56</v>
      </c>
      <c r="E87" s="13">
        <v>240</v>
      </c>
      <c r="F87" s="202">
        <v>100</v>
      </c>
      <c r="G87" s="202">
        <v>100</v>
      </c>
      <c r="H87" s="203">
        <v>100</v>
      </c>
    </row>
    <row r="88" spans="1:8" ht="15.75" hidden="1" x14ac:dyDescent="0.2">
      <c r="A88" s="37" t="s">
        <v>57</v>
      </c>
      <c r="B88" s="10">
        <v>5</v>
      </c>
      <c r="C88" s="11">
        <v>3</v>
      </c>
      <c r="D88" s="12" t="s">
        <v>58</v>
      </c>
      <c r="E88" s="13"/>
      <c r="F88" s="185">
        <f t="shared" ref="F88:H89" si="19">F89</f>
        <v>0</v>
      </c>
      <c r="G88" s="185">
        <f t="shared" si="19"/>
        <v>0</v>
      </c>
      <c r="H88" s="186">
        <f t="shared" si="19"/>
        <v>0</v>
      </c>
    </row>
    <row r="89" spans="1:8" ht="31.5" hidden="1" x14ac:dyDescent="0.2">
      <c r="A89" s="37" t="s">
        <v>121</v>
      </c>
      <c r="B89" s="10">
        <v>5</v>
      </c>
      <c r="C89" s="11">
        <v>3</v>
      </c>
      <c r="D89" s="12" t="s">
        <v>58</v>
      </c>
      <c r="E89" s="13">
        <v>200</v>
      </c>
      <c r="F89" s="185">
        <f t="shared" si="19"/>
        <v>0</v>
      </c>
      <c r="G89" s="185">
        <f t="shared" si="19"/>
        <v>0</v>
      </c>
      <c r="H89" s="186">
        <f t="shared" si="19"/>
        <v>0</v>
      </c>
    </row>
    <row r="90" spans="1:8" ht="31.5" hidden="1" x14ac:dyDescent="0.2">
      <c r="A90" s="37" t="s">
        <v>18</v>
      </c>
      <c r="B90" s="10">
        <v>5</v>
      </c>
      <c r="C90" s="11">
        <v>3</v>
      </c>
      <c r="D90" s="12" t="s">
        <v>58</v>
      </c>
      <c r="E90" s="13">
        <v>240</v>
      </c>
      <c r="F90" s="202">
        <v>0</v>
      </c>
      <c r="G90" s="202">
        <v>0</v>
      </c>
      <c r="H90" s="203">
        <v>0</v>
      </c>
    </row>
    <row r="91" spans="1:8" ht="15.75" x14ac:dyDescent="0.2">
      <c r="A91" s="37" t="s">
        <v>59</v>
      </c>
      <c r="B91" s="10">
        <v>5</v>
      </c>
      <c r="C91" s="11">
        <v>3</v>
      </c>
      <c r="D91" s="12" t="s">
        <v>60</v>
      </c>
      <c r="E91" s="13"/>
      <c r="F91" s="185">
        <f t="shared" ref="F91:H92" si="20">F92</f>
        <v>10</v>
      </c>
      <c r="G91" s="185">
        <f t="shared" si="20"/>
        <v>10</v>
      </c>
      <c r="H91" s="186">
        <f t="shared" si="20"/>
        <v>10</v>
      </c>
    </row>
    <row r="92" spans="1:8" ht="31.5" x14ac:dyDescent="0.2">
      <c r="A92" s="37" t="s">
        <v>121</v>
      </c>
      <c r="B92" s="10">
        <v>5</v>
      </c>
      <c r="C92" s="11">
        <v>3</v>
      </c>
      <c r="D92" s="12" t="s">
        <v>60</v>
      </c>
      <c r="E92" s="13">
        <v>200</v>
      </c>
      <c r="F92" s="185">
        <f t="shared" si="20"/>
        <v>10</v>
      </c>
      <c r="G92" s="185">
        <f t="shared" si="20"/>
        <v>10</v>
      </c>
      <c r="H92" s="186">
        <f t="shared" si="20"/>
        <v>10</v>
      </c>
    </row>
    <row r="93" spans="1:8" ht="31.5" x14ac:dyDescent="0.2">
      <c r="A93" s="37" t="s">
        <v>18</v>
      </c>
      <c r="B93" s="10">
        <v>5</v>
      </c>
      <c r="C93" s="11">
        <v>3</v>
      </c>
      <c r="D93" s="12" t="s">
        <v>60</v>
      </c>
      <c r="E93" s="13">
        <v>240</v>
      </c>
      <c r="F93" s="202">
        <v>10</v>
      </c>
      <c r="G93" s="202">
        <v>10</v>
      </c>
      <c r="H93" s="203">
        <v>10</v>
      </c>
    </row>
    <row r="94" spans="1:8" ht="31.5" x14ac:dyDescent="0.2">
      <c r="A94" s="37" t="s">
        <v>158</v>
      </c>
      <c r="B94" s="10">
        <v>5</v>
      </c>
      <c r="C94" s="11">
        <v>3</v>
      </c>
      <c r="D94" s="12" t="s">
        <v>62</v>
      </c>
      <c r="E94" s="13"/>
      <c r="F94" s="185">
        <f t="shared" ref="F94:H95" si="21">F95</f>
        <v>10</v>
      </c>
      <c r="G94" s="185">
        <f t="shared" si="21"/>
        <v>0</v>
      </c>
      <c r="H94" s="186">
        <f t="shared" si="21"/>
        <v>0</v>
      </c>
    </row>
    <row r="95" spans="1:8" ht="31.5" x14ac:dyDescent="0.2">
      <c r="A95" s="123" t="s">
        <v>121</v>
      </c>
      <c r="B95" s="22">
        <v>5</v>
      </c>
      <c r="C95" s="22">
        <v>3</v>
      </c>
      <c r="D95" s="35" t="s">
        <v>62</v>
      </c>
      <c r="E95" s="24">
        <v>200</v>
      </c>
      <c r="F95" s="121">
        <f t="shared" si="21"/>
        <v>10</v>
      </c>
      <c r="G95" s="121">
        <f t="shared" si="21"/>
        <v>0</v>
      </c>
      <c r="H95" s="186">
        <f t="shared" si="21"/>
        <v>0</v>
      </c>
    </row>
    <row r="96" spans="1:8" ht="31.5" x14ac:dyDescent="0.2">
      <c r="A96" s="123" t="s">
        <v>18</v>
      </c>
      <c r="B96" s="22">
        <v>5</v>
      </c>
      <c r="C96" s="22">
        <v>3</v>
      </c>
      <c r="D96" s="35" t="s">
        <v>62</v>
      </c>
      <c r="E96" s="24">
        <v>240</v>
      </c>
      <c r="F96" s="204">
        <v>10</v>
      </c>
      <c r="G96" s="204">
        <v>0</v>
      </c>
      <c r="H96" s="203">
        <v>0</v>
      </c>
    </row>
    <row r="97" spans="1:8" ht="15.75" hidden="1" x14ac:dyDescent="0.2">
      <c r="A97" s="77" t="s">
        <v>9</v>
      </c>
      <c r="B97" s="16">
        <v>7</v>
      </c>
      <c r="C97" s="16">
        <v>7</v>
      </c>
      <c r="D97" s="38" t="s">
        <v>10</v>
      </c>
      <c r="E97" s="18"/>
      <c r="F97" s="130">
        <f t="shared" ref="F97:H99" si="22">F98</f>
        <v>0</v>
      </c>
      <c r="G97" s="130">
        <f t="shared" si="22"/>
        <v>0</v>
      </c>
      <c r="H97" s="190">
        <f t="shared" si="22"/>
        <v>0</v>
      </c>
    </row>
    <row r="98" spans="1:8" ht="31.5" hidden="1" x14ac:dyDescent="0.2">
      <c r="A98" s="123" t="s">
        <v>63</v>
      </c>
      <c r="B98" s="22">
        <v>7</v>
      </c>
      <c r="C98" s="22">
        <v>7</v>
      </c>
      <c r="D98" s="35" t="s">
        <v>64</v>
      </c>
      <c r="E98" s="24"/>
      <c r="F98" s="121">
        <f t="shared" si="22"/>
        <v>0</v>
      </c>
      <c r="G98" s="121">
        <f t="shared" si="22"/>
        <v>0</v>
      </c>
      <c r="H98" s="190">
        <f t="shared" si="22"/>
        <v>0</v>
      </c>
    </row>
    <row r="99" spans="1:8" ht="31.5" hidden="1" x14ac:dyDescent="0.2">
      <c r="A99" s="123" t="s">
        <v>121</v>
      </c>
      <c r="B99" s="22">
        <v>7</v>
      </c>
      <c r="C99" s="22">
        <v>7</v>
      </c>
      <c r="D99" s="35" t="s">
        <v>64</v>
      </c>
      <c r="E99" s="24">
        <v>200</v>
      </c>
      <c r="F99" s="121">
        <f t="shared" si="22"/>
        <v>0</v>
      </c>
      <c r="G99" s="121">
        <f t="shared" si="22"/>
        <v>0</v>
      </c>
      <c r="H99" s="188">
        <f t="shared" si="22"/>
        <v>0</v>
      </c>
    </row>
    <row r="100" spans="1:8" ht="31.5" hidden="1" x14ac:dyDescent="0.2">
      <c r="A100" s="123" t="s">
        <v>18</v>
      </c>
      <c r="B100" s="22">
        <v>7</v>
      </c>
      <c r="C100" s="22">
        <v>7</v>
      </c>
      <c r="D100" s="35" t="s">
        <v>64</v>
      </c>
      <c r="E100" s="24">
        <v>240</v>
      </c>
      <c r="F100" s="204">
        <v>0</v>
      </c>
      <c r="G100" s="204">
        <v>0</v>
      </c>
      <c r="H100" s="201">
        <v>0</v>
      </c>
    </row>
    <row r="101" spans="1:8" ht="15.75" x14ac:dyDescent="0.2">
      <c r="A101" s="77" t="s">
        <v>65</v>
      </c>
      <c r="B101" s="16">
        <v>8</v>
      </c>
      <c r="C101" s="16" t="s">
        <v>7</v>
      </c>
      <c r="D101" s="38" t="s">
        <v>7</v>
      </c>
      <c r="E101" s="18" t="s">
        <v>7</v>
      </c>
      <c r="F101" s="130">
        <f>F102</f>
        <v>8968.5</v>
      </c>
      <c r="G101" s="130">
        <f>G102</f>
        <v>2040.1999999999998</v>
      </c>
      <c r="H101" s="190">
        <f>H102</f>
        <v>2770.86</v>
      </c>
    </row>
    <row r="102" spans="1:8" ht="15.75" x14ac:dyDescent="0.2">
      <c r="A102" s="77" t="s">
        <v>66</v>
      </c>
      <c r="B102" s="16">
        <v>8</v>
      </c>
      <c r="C102" s="16">
        <v>1</v>
      </c>
      <c r="D102" s="38" t="s">
        <v>7</v>
      </c>
      <c r="E102" s="18" t="s">
        <v>7</v>
      </c>
      <c r="F102" s="130">
        <f>F103</f>
        <v>8968.5</v>
      </c>
      <c r="G102" s="130">
        <f t="shared" ref="G102:H102" si="23">G103</f>
        <v>2040.1999999999998</v>
      </c>
      <c r="H102" s="110">
        <f t="shared" si="23"/>
        <v>2770.86</v>
      </c>
    </row>
    <row r="103" spans="1:8" ht="15" customHeight="1" x14ac:dyDescent="0.2">
      <c r="A103" s="77" t="s">
        <v>9</v>
      </c>
      <c r="B103" s="16">
        <v>8</v>
      </c>
      <c r="C103" s="16">
        <v>1</v>
      </c>
      <c r="D103" s="38" t="s">
        <v>10</v>
      </c>
      <c r="E103" s="18" t="s">
        <v>7</v>
      </c>
      <c r="F103" s="130">
        <f>F104+F107+F114</f>
        <v>8968.5</v>
      </c>
      <c r="G103" s="130">
        <f t="shared" ref="G103:H103" si="24">G104+G107+G114</f>
        <v>2040.1999999999998</v>
      </c>
      <c r="H103" s="110">
        <f t="shared" si="24"/>
        <v>2770.86</v>
      </c>
    </row>
    <row r="104" spans="1:8" ht="47.25" hidden="1" x14ac:dyDescent="0.2">
      <c r="A104" s="123" t="s">
        <v>156</v>
      </c>
      <c r="B104" s="22">
        <v>8</v>
      </c>
      <c r="C104" s="22">
        <v>1</v>
      </c>
      <c r="D104" s="35" t="s">
        <v>69</v>
      </c>
      <c r="E104" s="24"/>
      <c r="F104" s="121">
        <f t="shared" ref="F104:H105" si="25">F105</f>
        <v>0</v>
      </c>
      <c r="G104" s="121">
        <f t="shared" si="25"/>
        <v>0</v>
      </c>
      <c r="H104" s="186">
        <f t="shared" si="25"/>
        <v>0</v>
      </c>
    </row>
    <row r="105" spans="1:8" ht="31.5" hidden="1" x14ac:dyDescent="0.2">
      <c r="A105" s="123" t="s">
        <v>121</v>
      </c>
      <c r="B105" s="22">
        <v>8</v>
      </c>
      <c r="C105" s="22">
        <v>1</v>
      </c>
      <c r="D105" s="35" t="s">
        <v>69</v>
      </c>
      <c r="E105" s="24">
        <v>200</v>
      </c>
      <c r="F105" s="121">
        <f t="shared" si="25"/>
        <v>0</v>
      </c>
      <c r="G105" s="121">
        <f t="shared" si="25"/>
        <v>0</v>
      </c>
      <c r="H105" s="188">
        <f t="shared" si="25"/>
        <v>0</v>
      </c>
    </row>
    <row r="106" spans="1:8" ht="31.5" hidden="1" x14ac:dyDescent="0.2">
      <c r="A106" s="123" t="s">
        <v>18</v>
      </c>
      <c r="B106" s="22">
        <v>8</v>
      </c>
      <c r="C106" s="22">
        <v>1</v>
      </c>
      <c r="D106" s="35" t="s">
        <v>69</v>
      </c>
      <c r="E106" s="24">
        <v>240</v>
      </c>
      <c r="F106" s="204">
        <v>0</v>
      </c>
      <c r="G106" s="204">
        <v>0</v>
      </c>
      <c r="H106" s="205">
        <v>0</v>
      </c>
    </row>
    <row r="107" spans="1:8" ht="31.5" x14ac:dyDescent="0.2">
      <c r="A107" s="123" t="s">
        <v>157</v>
      </c>
      <c r="B107" s="22">
        <v>8</v>
      </c>
      <c r="C107" s="22">
        <v>1</v>
      </c>
      <c r="D107" s="35" t="s">
        <v>71</v>
      </c>
      <c r="E107" s="24"/>
      <c r="F107" s="121">
        <f>F108+F110+F112</f>
        <v>4694.5999999999995</v>
      </c>
      <c r="G107" s="121">
        <f>G108+G110+G112</f>
        <v>2040.1999999999998</v>
      </c>
      <c r="H107" s="186">
        <f>H108+H110+H112</f>
        <v>2770.86</v>
      </c>
    </row>
    <row r="108" spans="1:8" ht="63" x14ac:dyDescent="0.2">
      <c r="A108" s="123" t="s">
        <v>13</v>
      </c>
      <c r="B108" s="22">
        <v>8</v>
      </c>
      <c r="C108" s="22">
        <v>1</v>
      </c>
      <c r="D108" s="35" t="s">
        <v>71</v>
      </c>
      <c r="E108" s="24">
        <v>100</v>
      </c>
      <c r="F108" s="121">
        <f>F109</f>
        <v>3878.2</v>
      </c>
      <c r="G108" s="121">
        <f>G109</f>
        <v>1626.3</v>
      </c>
      <c r="H108" s="186">
        <f>H109</f>
        <v>2266.06</v>
      </c>
    </row>
    <row r="109" spans="1:8" ht="15.75" x14ac:dyDescent="0.2">
      <c r="A109" s="159" t="s">
        <v>67</v>
      </c>
      <c r="B109" s="10">
        <v>8</v>
      </c>
      <c r="C109" s="11">
        <v>1</v>
      </c>
      <c r="D109" s="12" t="s">
        <v>71</v>
      </c>
      <c r="E109" s="13">
        <v>110</v>
      </c>
      <c r="F109" s="202">
        <v>3878.2</v>
      </c>
      <c r="G109" s="202">
        <v>1626.3</v>
      </c>
      <c r="H109" s="203">
        <v>2266.06</v>
      </c>
    </row>
    <row r="110" spans="1:8" ht="31.5" x14ac:dyDescent="0.2">
      <c r="A110" s="37" t="s">
        <v>121</v>
      </c>
      <c r="B110" s="21">
        <v>8</v>
      </c>
      <c r="C110" s="22">
        <v>1</v>
      </c>
      <c r="D110" s="12" t="s">
        <v>71</v>
      </c>
      <c r="E110" s="24">
        <v>200</v>
      </c>
      <c r="F110" s="187">
        <f>F111</f>
        <v>806.9</v>
      </c>
      <c r="G110" s="187">
        <f>G111</f>
        <v>404.4</v>
      </c>
      <c r="H110" s="188">
        <f>H111</f>
        <v>495.3</v>
      </c>
    </row>
    <row r="111" spans="1:8" ht="31.5" x14ac:dyDescent="0.2">
      <c r="A111" s="123" t="s">
        <v>18</v>
      </c>
      <c r="B111" s="26">
        <v>8</v>
      </c>
      <c r="C111" s="27">
        <v>1</v>
      </c>
      <c r="D111" s="12" t="s">
        <v>71</v>
      </c>
      <c r="E111" s="29">
        <v>240</v>
      </c>
      <c r="F111" s="206">
        <v>806.9</v>
      </c>
      <c r="G111" s="206">
        <v>404.4</v>
      </c>
      <c r="H111" s="205">
        <v>495.3</v>
      </c>
    </row>
    <row r="112" spans="1:8" ht="15.75" x14ac:dyDescent="0.2">
      <c r="A112" s="123" t="s">
        <v>19</v>
      </c>
      <c r="B112" s="10">
        <v>8</v>
      </c>
      <c r="C112" s="11">
        <v>1</v>
      </c>
      <c r="D112" s="12" t="s">
        <v>71</v>
      </c>
      <c r="E112" s="13">
        <v>800</v>
      </c>
      <c r="F112" s="185">
        <f>F113</f>
        <v>9.5</v>
      </c>
      <c r="G112" s="185">
        <f>G113</f>
        <v>9.5</v>
      </c>
      <c r="H112" s="186">
        <f>H113</f>
        <v>9.5</v>
      </c>
    </row>
    <row r="113" spans="1:8" ht="15.75" x14ac:dyDescent="0.2">
      <c r="A113" s="123" t="s">
        <v>20</v>
      </c>
      <c r="B113" s="10">
        <v>8</v>
      </c>
      <c r="C113" s="11">
        <v>1</v>
      </c>
      <c r="D113" s="12" t="s">
        <v>71</v>
      </c>
      <c r="E113" s="13">
        <v>850</v>
      </c>
      <c r="F113" s="202">
        <v>9.5</v>
      </c>
      <c r="G113" s="202">
        <v>9.5</v>
      </c>
      <c r="H113" s="203">
        <v>9.5</v>
      </c>
    </row>
    <row r="114" spans="1:8" ht="15.75" x14ac:dyDescent="0.2">
      <c r="A114" s="37" t="s">
        <v>149</v>
      </c>
      <c r="B114" s="21">
        <v>8</v>
      </c>
      <c r="C114" s="22">
        <v>1</v>
      </c>
      <c r="D114" s="12" t="s">
        <v>72</v>
      </c>
      <c r="E114" s="24"/>
      <c r="F114" s="187">
        <f t="shared" ref="F114:H115" si="26">F115</f>
        <v>4273.8999999999996</v>
      </c>
      <c r="G114" s="187">
        <f t="shared" si="26"/>
        <v>0</v>
      </c>
      <c r="H114" s="188">
        <f t="shared" si="26"/>
        <v>0</v>
      </c>
    </row>
    <row r="115" spans="1:8" ht="63" x14ac:dyDescent="0.2">
      <c r="A115" s="123" t="s">
        <v>13</v>
      </c>
      <c r="B115" s="21">
        <v>8</v>
      </c>
      <c r="C115" s="22">
        <v>1</v>
      </c>
      <c r="D115" s="12" t="s">
        <v>72</v>
      </c>
      <c r="E115" s="24">
        <v>100</v>
      </c>
      <c r="F115" s="187">
        <f t="shared" si="26"/>
        <v>4273.8999999999996</v>
      </c>
      <c r="G115" s="187">
        <f t="shared" si="26"/>
        <v>0</v>
      </c>
      <c r="H115" s="188">
        <f t="shared" si="26"/>
        <v>0</v>
      </c>
    </row>
    <row r="116" spans="1:8" ht="15.75" x14ac:dyDescent="0.2">
      <c r="A116" s="159" t="s">
        <v>67</v>
      </c>
      <c r="B116" s="21">
        <v>8</v>
      </c>
      <c r="C116" s="22">
        <v>1</v>
      </c>
      <c r="D116" s="12" t="s">
        <v>72</v>
      </c>
      <c r="E116" s="24">
        <v>110</v>
      </c>
      <c r="F116" s="200">
        <v>4273.8999999999996</v>
      </c>
      <c r="G116" s="200">
        <v>0</v>
      </c>
      <c r="H116" s="201">
        <v>0</v>
      </c>
    </row>
    <row r="117" spans="1:8" ht="15.75" x14ac:dyDescent="0.2">
      <c r="A117" s="127" t="s">
        <v>73</v>
      </c>
      <c r="B117" s="15">
        <v>10</v>
      </c>
      <c r="C117" s="22"/>
      <c r="D117" s="12"/>
      <c r="E117" s="24"/>
      <c r="F117" s="189">
        <f t="shared" ref="F117:H121" si="27">F118</f>
        <v>536.9</v>
      </c>
      <c r="G117" s="189">
        <f t="shared" si="27"/>
        <v>536.9</v>
      </c>
      <c r="H117" s="190">
        <f t="shared" si="27"/>
        <v>536.9</v>
      </c>
    </row>
    <row r="118" spans="1:8" ht="15.75" x14ac:dyDescent="0.2">
      <c r="A118" s="127" t="s">
        <v>74</v>
      </c>
      <c r="B118" s="15">
        <v>10</v>
      </c>
      <c r="C118" s="16">
        <v>1</v>
      </c>
      <c r="D118" s="17" t="s">
        <v>7</v>
      </c>
      <c r="E118" s="18" t="s">
        <v>7</v>
      </c>
      <c r="F118" s="189">
        <f t="shared" si="27"/>
        <v>536.9</v>
      </c>
      <c r="G118" s="189">
        <f t="shared" si="27"/>
        <v>536.9</v>
      </c>
      <c r="H118" s="190">
        <f t="shared" si="27"/>
        <v>536.9</v>
      </c>
    </row>
    <row r="119" spans="1:8" ht="15.75" x14ac:dyDescent="0.2">
      <c r="A119" s="160" t="s">
        <v>75</v>
      </c>
      <c r="B119" s="26">
        <v>10</v>
      </c>
      <c r="C119" s="27">
        <v>1</v>
      </c>
      <c r="D119" s="36" t="s">
        <v>10</v>
      </c>
      <c r="E119" s="29" t="s">
        <v>7</v>
      </c>
      <c r="F119" s="120">
        <f t="shared" si="27"/>
        <v>536.9</v>
      </c>
      <c r="G119" s="120">
        <f t="shared" si="27"/>
        <v>536.9</v>
      </c>
      <c r="H119" s="111">
        <f t="shared" si="27"/>
        <v>536.9</v>
      </c>
    </row>
    <row r="120" spans="1:8" ht="31.5" x14ac:dyDescent="0.2">
      <c r="A120" s="37" t="s">
        <v>76</v>
      </c>
      <c r="B120" s="10">
        <v>10</v>
      </c>
      <c r="C120" s="11">
        <v>1</v>
      </c>
      <c r="D120" s="12" t="s">
        <v>119</v>
      </c>
      <c r="E120" s="13" t="s">
        <v>7</v>
      </c>
      <c r="F120" s="185">
        <f t="shared" si="27"/>
        <v>536.9</v>
      </c>
      <c r="G120" s="185">
        <f t="shared" si="27"/>
        <v>536.9</v>
      </c>
      <c r="H120" s="186">
        <f t="shared" si="27"/>
        <v>536.9</v>
      </c>
    </row>
    <row r="121" spans="1:8" ht="15.75" x14ac:dyDescent="0.2">
      <c r="A121" s="124" t="s">
        <v>77</v>
      </c>
      <c r="B121" s="21">
        <v>10</v>
      </c>
      <c r="C121" s="22">
        <v>1</v>
      </c>
      <c r="D121" s="12" t="s">
        <v>119</v>
      </c>
      <c r="E121" s="24">
        <v>300</v>
      </c>
      <c r="F121" s="187">
        <f t="shared" si="27"/>
        <v>536.9</v>
      </c>
      <c r="G121" s="187">
        <f t="shared" si="27"/>
        <v>536.9</v>
      </c>
      <c r="H121" s="188">
        <f t="shared" si="27"/>
        <v>536.9</v>
      </c>
    </row>
    <row r="122" spans="1:8" ht="15" customHeight="1" x14ac:dyDescent="0.2">
      <c r="A122" s="20" t="s">
        <v>142</v>
      </c>
      <c r="B122" s="21">
        <v>10</v>
      </c>
      <c r="C122" s="22">
        <v>1</v>
      </c>
      <c r="D122" s="35" t="s">
        <v>119</v>
      </c>
      <c r="E122" s="24">
        <v>310</v>
      </c>
      <c r="F122" s="200">
        <v>536.9</v>
      </c>
      <c r="G122" s="200">
        <v>536.9</v>
      </c>
      <c r="H122" s="201">
        <v>536.9</v>
      </c>
    </row>
    <row r="123" spans="1:8" ht="15.75" hidden="1" x14ac:dyDescent="0.2">
      <c r="A123" s="126" t="s">
        <v>78</v>
      </c>
      <c r="B123" s="31">
        <v>11</v>
      </c>
      <c r="C123" s="32" t="s">
        <v>7</v>
      </c>
      <c r="D123" s="33" t="s">
        <v>7</v>
      </c>
      <c r="E123" s="34" t="s">
        <v>7</v>
      </c>
      <c r="F123" s="192">
        <f>F124</f>
        <v>0</v>
      </c>
      <c r="G123" s="192">
        <f t="shared" ref="G123:H123" si="28">G124</f>
        <v>0</v>
      </c>
      <c r="H123" s="191">
        <f t="shared" si="28"/>
        <v>0</v>
      </c>
    </row>
    <row r="124" spans="1:8" ht="15.75" hidden="1" x14ac:dyDescent="0.2">
      <c r="A124" s="77" t="s">
        <v>9</v>
      </c>
      <c r="B124" s="16">
        <v>11</v>
      </c>
      <c r="C124" s="16">
        <v>5</v>
      </c>
      <c r="D124" s="38" t="s">
        <v>10</v>
      </c>
      <c r="E124" s="18"/>
      <c r="F124" s="189">
        <f t="shared" ref="F124:H126" si="29">F125</f>
        <v>0</v>
      </c>
      <c r="G124" s="189">
        <f t="shared" si="29"/>
        <v>0</v>
      </c>
      <c r="H124" s="190">
        <f t="shared" si="29"/>
        <v>0</v>
      </c>
    </row>
    <row r="125" spans="1:8" ht="15.75" hidden="1" x14ac:dyDescent="0.2">
      <c r="A125" s="37" t="s">
        <v>79</v>
      </c>
      <c r="B125" s="22">
        <v>11</v>
      </c>
      <c r="C125" s="22">
        <v>5</v>
      </c>
      <c r="D125" s="35" t="s">
        <v>80</v>
      </c>
      <c r="E125" s="24" t="s">
        <v>7</v>
      </c>
      <c r="F125" s="187">
        <f t="shared" si="29"/>
        <v>0</v>
      </c>
      <c r="G125" s="187">
        <f t="shared" si="29"/>
        <v>0</v>
      </c>
      <c r="H125" s="188">
        <f t="shared" si="29"/>
        <v>0</v>
      </c>
    </row>
    <row r="126" spans="1:8" ht="31.5" hidden="1" x14ac:dyDescent="0.2">
      <c r="A126" s="37" t="s">
        <v>121</v>
      </c>
      <c r="B126" s="10">
        <v>11</v>
      </c>
      <c r="C126" s="11">
        <v>5</v>
      </c>
      <c r="D126" s="35" t="s">
        <v>80</v>
      </c>
      <c r="E126" s="13">
        <v>200</v>
      </c>
      <c r="F126" s="185">
        <f t="shared" si="29"/>
        <v>0</v>
      </c>
      <c r="G126" s="185">
        <f t="shared" si="29"/>
        <v>0</v>
      </c>
      <c r="H126" s="186">
        <f t="shared" si="29"/>
        <v>0</v>
      </c>
    </row>
    <row r="127" spans="1:8" ht="31.5" hidden="1" x14ac:dyDescent="0.2">
      <c r="A127" s="124" t="s">
        <v>18</v>
      </c>
      <c r="B127" s="10">
        <v>11</v>
      </c>
      <c r="C127" s="11">
        <v>5</v>
      </c>
      <c r="D127" s="35" t="s">
        <v>80</v>
      </c>
      <c r="E127" s="24">
        <v>240</v>
      </c>
      <c r="F127" s="200">
        <v>0</v>
      </c>
      <c r="G127" s="200">
        <v>0</v>
      </c>
      <c r="H127" s="201">
        <v>0</v>
      </c>
    </row>
    <row r="128" spans="1:8" ht="15.75" x14ac:dyDescent="0.2">
      <c r="A128" s="77" t="s">
        <v>81</v>
      </c>
      <c r="B128" s="16">
        <v>99</v>
      </c>
      <c r="C128" s="16"/>
      <c r="D128" s="38" t="s">
        <v>7</v>
      </c>
      <c r="E128" s="18" t="s">
        <v>7</v>
      </c>
      <c r="F128" s="121">
        <f t="shared" ref="F128:H132" si="30">F129</f>
        <v>0</v>
      </c>
      <c r="G128" s="121">
        <f t="shared" si="30"/>
        <v>266.5</v>
      </c>
      <c r="H128" s="19">
        <f t="shared" si="30"/>
        <v>594.1</v>
      </c>
    </row>
    <row r="129" spans="1:8" ht="15.75" x14ac:dyDescent="0.2">
      <c r="A129" s="123" t="s">
        <v>81</v>
      </c>
      <c r="B129" s="22">
        <v>99</v>
      </c>
      <c r="C129" s="22">
        <v>99</v>
      </c>
      <c r="D129" s="35"/>
      <c r="E129" s="24"/>
      <c r="F129" s="121">
        <f t="shared" si="30"/>
        <v>0</v>
      </c>
      <c r="G129" s="121">
        <f t="shared" si="30"/>
        <v>266.5</v>
      </c>
      <c r="H129" s="25">
        <f t="shared" si="30"/>
        <v>594.1</v>
      </c>
    </row>
    <row r="130" spans="1:8" ht="15.75" x14ac:dyDescent="0.2">
      <c r="A130" s="123" t="s">
        <v>9</v>
      </c>
      <c r="B130" s="22">
        <v>99</v>
      </c>
      <c r="C130" s="22">
        <v>99</v>
      </c>
      <c r="D130" s="35" t="s">
        <v>10</v>
      </c>
      <c r="E130" s="24"/>
      <c r="F130" s="121">
        <f t="shared" si="30"/>
        <v>0</v>
      </c>
      <c r="G130" s="121">
        <f t="shared" si="30"/>
        <v>266.5</v>
      </c>
      <c r="H130" s="25">
        <f t="shared" si="30"/>
        <v>594.1</v>
      </c>
    </row>
    <row r="131" spans="1:8" ht="15.75" x14ac:dyDescent="0.2">
      <c r="A131" s="123" t="s">
        <v>81</v>
      </c>
      <c r="B131" s="22">
        <v>99</v>
      </c>
      <c r="C131" s="22">
        <v>99</v>
      </c>
      <c r="D131" s="35" t="s">
        <v>82</v>
      </c>
      <c r="E131" s="24"/>
      <c r="F131" s="121">
        <f t="shared" si="30"/>
        <v>0</v>
      </c>
      <c r="G131" s="121">
        <f t="shared" si="30"/>
        <v>266.5</v>
      </c>
      <c r="H131" s="25">
        <f t="shared" si="30"/>
        <v>594.1</v>
      </c>
    </row>
    <row r="132" spans="1:8" ht="15.75" x14ac:dyDescent="0.2">
      <c r="A132" s="123" t="s">
        <v>81</v>
      </c>
      <c r="B132" s="22">
        <v>99</v>
      </c>
      <c r="C132" s="22">
        <v>99</v>
      </c>
      <c r="D132" s="35" t="s">
        <v>82</v>
      </c>
      <c r="E132" s="24">
        <v>900</v>
      </c>
      <c r="F132" s="121">
        <f t="shared" si="30"/>
        <v>0</v>
      </c>
      <c r="G132" s="121">
        <f t="shared" si="30"/>
        <v>266.5</v>
      </c>
      <c r="H132" s="25">
        <f t="shared" si="30"/>
        <v>594.1</v>
      </c>
    </row>
    <row r="133" spans="1:8" ht="15.75" x14ac:dyDescent="0.2">
      <c r="A133" s="123" t="s">
        <v>81</v>
      </c>
      <c r="B133" s="22">
        <v>99</v>
      </c>
      <c r="C133" s="22">
        <v>99</v>
      </c>
      <c r="D133" s="35" t="s">
        <v>82</v>
      </c>
      <c r="E133" s="24">
        <v>990</v>
      </c>
      <c r="F133" s="204">
        <v>0</v>
      </c>
      <c r="G133" s="204">
        <v>266.5</v>
      </c>
      <c r="H133" s="208">
        <v>594.1</v>
      </c>
    </row>
    <row r="134" spans="1:8" ht="21" customHeight="1" x14ac:dyDescent="0.25">
      <c r="A134" s="161" t="s">
        <v>83</v>
      </c>
      <c r="B134" s="162"/>
      <c r="C134" s="162"/>
      <c r="D134" s="163"/>
      <c r="E134" s="40"/>
      <c r="F134" s="122">
        <f>F9+F51+F61+F67+F77+F97+F101+F117+F123+F128</f>
        <v>18194.400000000001</v>
      </c>
      <c r="G134" s="122">
        <f>G9+G51+G61+G67+G77+G97+G101+G117+G123+G128</f>
        <v>10876.92</v>
      </c>
      <c r="H134" s="207">
        <f>H9+H51+H61+H67+H77+H97+H101+H117+H123+H128</f>
        <v>12106.86</v>
      </c>
    </row>
    <row r="135" spans="1:8" ht="15.75" x14ac:dyDescent="0.25">
      <c r="A135" s="55"/>
    </row>
    <row r="136" spans="1:8" ht="15.75" x14ac:dyDescent="0.25">
      <c r="A136" s="55"/>
    </row>
    <row r="137" spans="1:8" ht="15" x14ac:dyDescent="0.2">
      <c r="A137" s="56"/>
    </row>
    <row r="138" spans="1:8" ht="15" x14ac:dyDescent="0.2">
      <c r="A138" s="57"/>
    </row>
    <row r="139" spans="1:8" ht="15" x14ac:dyDescent="0.2">
      <c r="A139" s="56"/>
    </row>
  </sheetData>
  <mergeCells count="9">
    <mergeCell ref="E1:H1"/>
    <mergeCell ref="A4:H4"/>
    <mergeCell ref="F7:H7"/>
    <mergeCell ref="A7:A8"/>
    <mergeCell ref="B7:B8"/>
    <mergeCell ref="C7:C8"/>
    <mergeCell ref="D7:D8"/>
    <mergeCell ref="E7:E8"/>
    <mergeCell ref="E2:H2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7" fitToHeight="0" orientation="portrait" r:id="rId1"/>
  <headerFooter alignWithMargins="0">
    <oddFooter>Страница &amp;P из &amp;N</oddFooter>
  </headerFooter>
  <ignoredErrors>
    <ignoredError sqref="H42 F42:G42 H56 F56:G56 F16:H16 F52:H54 F71:H71 F103:H108 F73:H81 F83:H85 F110:H110 F112:H114 F70" formula="1"/>
    <ignoredError sqref="H101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1"/>
  <sheetViews>
    <sheetView showGridLines="0" view="pageBreakPreview" topLeftCell="A89" zoomScale="90" zoomScaleSheetLayoutView="90" workbookViewId="0">
      <selection activeCell="H22" sqref="H22"/>
    </sheetView>
  </sheetViews>
  <sheetFormatPr defaultColWidth="9.140625" defaultRowHeight="12.75" x14ac:dyDescent="0.2"/>
  <cols>
    <col min="1" max="1" width="62.5703125" style="2" customWidth="1"/>
    <col min="2" max="2" width="16" style="80" customWidth="1"/>
    <col min="3" max="3" width="5.42578125" style="2" customWidth="1"/>
    <col min="4" max="4" width="4.42578125" style="2" customWidth="1"/>
    <col min="5" max="5" width="5" style="2" customWidth="1"/>
    <col min="6" max="6" width="9.85546875" style="2" customWidth="1"/>
    <col min="7" max="7" width="9.5703125" style="2" customWidth="1"/>
    <col min="8" max="8" width="10.28515625" style="2" customWidth="1"/>
    <col min="9" max="245" width="9.140625" style="2" customWidth="1"/>
    <col min="246" max="16384" width="9.140625" style="2"/>
  </cols>
  <sheetData>
    <row r="1" spans="1:9" x14ac:dyDescent="0.2">
      <c r="A1" s="58"/>
      <c r="B1" s="82"/>
      <c r="C1" s="58"/>
      <c r="D1" s="58"/>
      <c r="E1" s="222" t="s">
        <v>137</v>
      </c>
      <c r="F1" s="222"/>
      <c r="G1" s="222"/>
      <c r="H1" s="222"/>
    </row>
    <row r="2" spans="1:9" ht="48" customHeight="1" x14ac:dyDescent="0.25">
      <c r="A2" s="58"/>
      <c r="B2" s="82"/>
      <c r="C2" s="112"/>
      <c r="D2" s="179"/>
      <c r="E2" s="228" t="s">
        <v>170</v>
      </c>
      <c r="F2" s="241"/>
      <c r="G2" s="241"/>
      <c r="H2" s="241"/>
    </row>
    <row r="3" spans="1:9" ht="15" x14ac:dyDescent="0.25">
      <c r="A3" s="58"/>
      <c r="B3" s="82"/>
      <c r="C3" s="58"/>
      <c r="D3" s="145"/>
      <c r="E3" s="151"/>
      <c r="F3" s="222"/>
      <c r="G3" s="240"/>
      <c r="H3" s="240"/>
    </row>
    <row r="4" spans="1:9" x14ac:dyDescent="0.2">
      <c r="A4" s="58"/>
      <c r="B4" s="82"/>
      <c r="C4" s="58"/>
      <c r="D4" s="58"/>
      <c r="E4" s="58"/>
      <c r="F4" s="58"/>
      <c r="G4" s="58"/>
      <c r="H4" s="58"/>
    </row>
    <row r="5" spans="1:9" ht="45" customHeight="1" x14ac:dyDescent="0.2">
      <c r="A5" s="223" t="s">
        <v>180</v>
      </c>
      <c r="B5" s="233"/>
      <c r="C5" s="233"/>
      <c r="D5" s="233"/>
      <c r="E5" s="233"/>
      <c r="F5" s="233"/>
      <c r="G5" s="233"/>
      <c r="H5" s="233"/>
    </row>
    <row r="6" spans="1:9" ht="25.5" x14ac:dyDescent="0.2">
      <c r="A6" s="81"/>
      <c r="B6" s="59"/>
      <c r="C6" s="81"/>
      <c r="D6" s="81"/>
      <c r="E6" s="81"/>
      <c r="F6" s="81"/>
      <c r="G6" s="81"/>
      <c r="H6" s="164" t="s">
        <v>86</v>
      </c>
    </row>
    <row r="7" spans="1:9" ht="15.75" x14ac:dyDescent="0.2">
      <c r="A7" s="237" t="s">
        <v>0</v>
      </c>
      <c r="B7" s="237" t="s">
        <v>3</v>
      </c>
      <c r="C7" s="237" t="s">
        <v>4</v>
      </c>
      <c r="D7" s="237" t="s">
        <v>1</v>
      </c>
      <c r="E7" s="237" t="s">
        <v>2</v>
      </c>
      <c r="F7" s="234" t="s">
        <v>5</v>
      </c>
      <c r="G7" s="235"/>
      <c r="H7" s="236"/>
    </row>
    <row r="8" spans="1:9" ht="15.75" x14ac:dyDescent="0.2">
      <c r="A8" s="238"/>
      <c r="B8" s="239"/>
      <c r="C8" s="239"/>
      <c r="D8" s="239"/>
      <c r="E8" s="239"/>
      <c r="F8" s="172" t="s">
        <v>151</v>
      </c>
      <c r="G8" s="172" t="s">
        <v>163</v>
      </c>
      <c r="H8" s="172" t="s">
        <v>172</v>
      </c>
    </row>
    <row r="9" spans="1:9" s="66" customFormat="1" ht="63" x14ac:dyDescent="0.2">
      <c r="A9" s="150" t="s">
        <v>160</v>
      </c>
      <c r="B9" s="6" t="s">
        <v>42</v>
      </c>
      <c r="C9" s="70" t="s">
        <v>7</v>
      </c>
      <c r="D9" s="71"/>
      <c r="E9" s="72"/>
      <c r="F9" s="128">
        <f>F10</f>
        <v>30</v>
      </c>
      <c r="G9" s="128">
        <f>G10</f>
        <v>30</v>
      </c>
      <c r="H9" s="73">
        <f>H10</f>
        <v>30</v>
      </c>
      <c r="I9" s="65"/>
    </row>
    <row r="10" spans="1:9" s="66" customFormat="1" ht="31.5" x14ac:dyDescent="0.2">
      <c r="A10" s="77" t="s">
        <v>162</v>
      </c>
      <c r="B10" s="6" t="s">
        <v>43</v>
      </c>
      <c r="C10" s="70" t="s">
        <v>7</v>
      </c>
      <c r="D10" s="71"/>
      <c r="E10" s="72"/>
      <c r="F10" s="128">
        <f t="shared" ref="F10:H11" si="0">F11</f>
        <v>30</v>
      </c>
      <c r="G10" s="128">
        <f t="shared" si="0"/>
        <v>30</v>
      </c>
      <c r="H10" s="73">
        <f t="shared" si="0"/>
        <v>30</v>
      </c>
      <c r="I10" s="65"/>
    </row>
    <row r="11" spans="1:9" s="66" customFormat="1" ht="31.5" x14ac:dyDescent="0.2">
      <c r="A11" s="123" t="s">
        <v>121</v>
      </c>
      <c r="B11" s="12" t="s">
        <v>43</v>
      </c>
      <c r="C11" s="61">
        <v>200</v>
      </c>
      <c r="D11" s="62"/>
      <c r="E11" s="63"/>
      <c r="F11" s="129">
        <f t="shared" si="0"/>
        <v>30</v>
      </c>
      <c r="G11" s="129">
        <f t="shared" si="0"/>
        <v>30</v>
      </c>
      <c r="H11" s="64">
        <f t="shared" si="0"/>
        <v>30</v>
      </c>
      <c r="I11" s="65"/>
    </row>
    <row r="12" spans="1:9" s="66" customFormat="1" ht="31.5" x14ac:dyDescent="0.2">
      <c r="A12" s="123" t="s">
        <v>18</v>
      </c>
      <c r="B12" s="23" t="s">
        <v>43</v>
      </c>
      <c r="C12" s="67">
        <v>240</v>
      </c>
      <c r="D12" s="68">
        <v>3</v>
      </c>
      <c r="E12" s="69">
        <v>10</v>
      </c>
      <c r="F12" s="216">
        <f>'Приложение 3'!F66</f>
        <v>30</v>
      </c>
      <c r="G12" s="216">
        <f>'Приложение 3'!G66</f>
        <v>30</v>
      </c>
      <c r="H12" s="217">
        <f>'Приложение 3'!H66</f>
        <v>30</v>
      </c>
      <c r="I12" s="65"/>
    </row>
    <row r="13" spans="1:9" s="75" customFormat="1" ht="31.5" x14ac:dyDescent="0.2">
      <c r="A13" s="77" t="s">
        <v>161</v>
      </c>
      <c r="B13" s="38" t="s">
        <v>46</v>
      </c>
      <c r="C13" s="18"/>
      <c r="D13" s="16"/>
      <c r="E13" s="16"/>
      <c r="F13" s="130">
        <f>F14</f>
        <v>2397.1999999999998</v>
      </c>
      <c r="G13" s="130">
        <f>G14</f>
        <v>1917</v>
      </c>
      <c r="H13" s="19">
        <f>H14</f>
        <v>2646</v>
      </c>
      <c r="I13" s="74"/>
    </row>
    <row r="14" spans="1:9" s="75" customFormat="1" ht="31.5" x14ac:dyDescent="0.2">
      <c r="A14" s="123" t="s">
        <v>183</v>
      </c>
      <c r="B14" s="38" t="s">
        <v>182</v>
      </c>
      <c r="C14" s="18"/>
      <c r="D14" s="16"/>
      <c r="E14" s="16"/>
      <c r="F14" s="131">
        <f t="shared" ref="F14:H15" si="1">F15</f>
        <v>2397.1999999999998</v>
      </c>
      <c r="G14" s="131">
        <f t="shared" si="1"/>
        <v>1917</v>
      </c>
      <c r="H14" s="8">
        <f t="shared" si="1"/>
        <v>2646</v>
      </c>
      <c r="I14" s="74"/>
    </row>
    <row r="15" spans="1:9" ht="31.5" x14ac:dyDescent="0.2">
      <c r="A15" s="123" t="s">
        <v>121</v>
      </c>
      <c r="B15" s="35" t="s">
        <v>182</v>
      </c>
      <c r="C15" s="24">
        <v>200</v>
      </c>
      <c r="D15" s="22"/>
      <c r="E15" s="22"/>
      <c r="F15" s="132">
        <f t="shared" si="1"/>
        <v>2397.1999999999998</v>
      </c>
      <c r="G15" s="132">
        <f t="shared" si="1"/>
        <v>1917</v>
      </c>
      <c r="H15" s="14">
        <f t="shared" si="1"/>
        <v>2646</v>
      </c>
      <c r="I15" s="9"/>
    </row>
    <row r="16" spans="1:9" ht="27.75" customHeight="1" x14ac:dyDescent="0.2">
      <c r="A16" s="123" t="s">
        <v>18</v>
      </c>
      <c r="B16" s="35" t="s">
        <v>182</v>
      </c>
      <c r="C16" s="24">
        <v>240</v>
      </c>
      <c r="D16" s="22">
        <v>4</v>
      </c>
      <c r="E16" s="22">
        <v>9</v>
      </c>
      <c r="F16" s="209">
        <f>'Приложение 3'!F72</f>
        <v>2397.1999999999998</v>
      </c>
      <c r="G16" s="209">
        <f>'Приложение 3'!G72</f>
        <v>1917</v>
      </c>
      <c r="H16" s="210">
        <f>'Приложение 3'!H72</f>
        <v>2646</v>
      </c>
      <c r="I16" s="9"/>
    </row>
    <row r="17" spans="1:9" s="75" customFormat="1" ht="31.5" hidden="1" x14ac:dyDescent="0.2">
      <c r="A17" s="77" t="s">
        <v>129</v>
      </c>
      <c r="B17" s="38" t="s">
        <v>47</v>
      </c>
      <c r="C17" s="18"/>
      <c r="D17" s="16"/>
      <c r="E17" s="16"/>
      <c r="F17" s="131">
        <f t="shared" ref="F17:H19" si="2">F18</f>
        <v>0</v>
      </c>
      <c r="G17" s="131">
        <f t="shared" si="2"/>
        <v>0</v>
      </c>
      <c r="H17" s="8">
        <f t="shared" si="2"/>
        <v>0</v>
      </c>
      <c r="I17" s="74"/>
    </row>
    <row r="18" spans="1:9" s="75" customFormat="1" ht="31.5" hidden="1" x14ac:dyDescent="0.2">
      <c r="A18" s="77" t="s">
        <v>131</v>
      </c>
      <c r="B18" s="38" t="s">
        <v>48</v>
      </c>
      <c r="C18" s="18"/>
      <c r="D18" s="16"/>
      <c r="E18" s="16"/>
      <c r="F18" s="131">
        <f t="shared" si="2"/>
        <v>0</v>
      </c>
      <c r="G18" s="131">
        <f t="shared" si="2"/>
        <v>0</v>
      </c>
      <c r="H18" s="8">
        <f t="shared" si="2"/>
        <v>0</v>
      </c>
      <c r="I18" s="74"/>
    </row>
    <row r="19" spans="1:9" ht="31.5" hidden="1" x14ac:dyDescent="0.2">
      <c r="A19" s="123" t="s">
        <v>121</v>
      </c>
      <c r="B19" s="35" t="s">
        <v>48</v>
      </c>
      <c r="C19" s="24">
        <v>200</v>
      </c>
      <c r="D19" s="22"/>
      <c r="E19" s="22"/>
      <c r="F19" s="121">
        <f t="shared" si="2"/>
        <v>0</v>
      </c>
      <c r="G19" s="121">
        <f t="shared" si="2"/>
        <v>0</v>
      </c>
      <c r="H19" s="25">
        <f t="shared" si="2"/>
        <v>0</v>
      </c>
      <c r="I19" s="9"/>
    </row>
    <row r="20" spans="1:9" ht="31.5" hidden="1" x14ac:dyDescent="0.2">
      <c r="A20" s="123" t="s">
        <v>18</v>
      </c>
      <c r="B20" s="35" t="s">
        <v>48</v>
      </c>
      <c r="C20" s="24">
        <v>240</v>
      </c>
      <c r="D20" s="22">
        <v>4</v>
      </c>
      <c r="E20" s="22">
        <v>9</v>
      </c>
      <c r="F20" s="204">
        <f>'Приложение 3'!F76</f>
        <v>0</v>
      </c>
      <c r="G20" s="204">
        <f>'Приложение 3'!G76</f>
        <v>0</v>
      </c>
      <c r="H20" s="208">
        <f>'Приложение 3'!H76</f>
        <v>0</v>
      </c>
      <c r="I20" s="9"/>
    </row>
    <row r="21" spans="1:9" ht="18.75" x14ac:dyDescent="0.2">
      <c r="A21" s="77" t="s">
        <v>9</v>
      </c>
      <c r="B21" s="38" t="s">
        <v>10</v>
      </c>
      <c r="C21" s="24"/>
      <c r="D21" s="22"/>
      <c r="E21" s="22"/>
      <c r="F21" s="131">
        <f>F22+F25+F30+F33+F36+F41+F44+F47+F50+F53+F56+F59+F62+F65+F68+F71+F74+F77+F84+F89+F92+F96</f>
        <v>15767.199999999999</v>
      </c>
      <c r="G21" s="131">
        <f t="shared" ref="G21:H21" si="3">G22+G25+G30+G33+G36+G41+G44+G47+G50+G53+G56+G59+G62+G65+G68+G71+G74+G77+G84+G89+G92+G96</f>
        <v>8929.9199999999983</v>
      </c>
      <c r="H21" s="8">
        <f t="shared" si="3"/>
        <v>9430.86</v>
      </c>
      <c r="I21" s="9"/>
    </row>
    <row r="22" spans="1:9" s="75" customFormat="1" ht="31.5" x14ac:dyDescent="0.2">
      <c r="A22" s="77" t="s">
        <v>22</v>
      </c>
      <c r="B22" s="6" t="s">
        <v>23</v>
      </c>
      <c r="C22" s="7"/>
      <c r="D22" s="4"/>
      <c r="E22" s="5"/>
      <c r="F22" s="131">
        <f t="shared" ref="F22:H23" si="4">F23</f>
        <v>3620</v>
      </c>
      <c r="G22" s="131">
        <f t="shared" si="4"/>
        <v>3620</v>
      </c>
      <c r="H22" s="8">
        <f t="shared" si="4"/>
        <v>3000</v>
      </c>
      <c r="I22" s="74"/>
    </row>
    <row r="23" spans="1:9" ht="63" x14ac:dyDescent="0.2">
      <c r="A23" s="123" t="s">
        <v>13</v>
      </c>
      <c r="B23" s="12" t="s">
        <v>23</v>
      </c>
      <c r="C23" s="13">
        <v>100</v>
      </c>
      <c r="D23" s="10"/>
      <c r="E23" s="11"/>
      <c r="F23" s="132">
        <f t="shared" si="4"/>
        <v>3620</v>
      </c>
      <c r="G23" s="132">
        <f t="shared" si="4"/>
        <v>3620</v>
      </c>
      <c r="H23" s="14">
        <f t="shared" si="4"/>
        <v>3000</v>
      </c>
      <c r="I23" s="9"/>
    </row>
    <row r="24" spans="1:9" ht="31.5" x14ac:dyDescent="0.2">
      <c r="A24" s="123" t="s">
        <v>14</v>
      </c>
      <c r="B24" s="12" t="s">
        <v>23</v>
      </c>
      <c r="C24" s="13">
        <v>120</v>
      </c>
      <c r="D24" s="10">
        <v>1</v>
      </c>
      <c r="E24" s="11">
        <v>4</v>
      </c>
      <c r="F24" s="209">
        <f>'Приложение 3'!F19</f>
        <v>3620</v>
      </c>
      <c r="G24" s="209">
        <f>'Приложение 3'!G19</f>
        <v>3620</v>
      </c>
      <c r="H24" s="210">
        <f>'Приложение 3'!H19</f>
        <v>3000</v>
      </c>
      <c r="I24" s="9"/>
    </row>
    <row r="25" spans="1:9" ht="21.75" customHeight="1" x14ac:dyDescent="0.2">
      <c r="A25" s="77" t="s">
        <v>16</v>
      </c>
      <c r="B25" s="6" t="s">
        <v>17</v>
      </c>
      <c r="C25" s="7" t="s">
        <v>7</v>
      </c>
      <c r="D25" s="4"/>
      <c r="E25" s="5"/>
      <c r="F25" s="131">
        <f>F26+F28</f>
        <v>866.5</v>
      </c>
      <c r="G25" s="131">
        <f>G26+G28</f>
        <v>678.8</v>
      </c>
      <c r="H25" s="8">
        <f>H26+H28</f>
        <v>733.7</v>
      </c>
      <c r="I25" s="9"/>
    </row>
    <row r="26" spans="1:9" ht="31.5" x14ac:dyDescent="0.2">
      <c r="A26" s="123" t="s">
        <v>121</v>
      </c>
      <c r="B26" s="60" t="s">
        <v>17</v>
      </c>
      <c r="C26" s="24">
        <v>200</v>
      </c>
      <c r="D26" s="22"/>
      <c r="E26" s="22"/>
      <c r="F26" s="121">
        <f>F27</f>
        <v>855</v>
      </c>
      <c r="G26" s="121">
        <f>G27</f>
        <v>667.3</v>
      </c>
      <c r="H26" s="25">
        <f>H27</f>
        <v>722.2</v>
      </c>
      <c r="I26" s="9"/>
    </row>
    <row r="27" spans="1:9" ht="31.5" x14ac:dyDescent="0.2">
      <c r="A27" s="123" t="s">
        <v>18</v>
      </c>
      <c r="B27" s="60" t="s">
        <v>17</v>
      </c>
      <c r="C27" s="24">
        <v>240</v>
      </c>
      <c r="D27" s="22">
        <v>1</v>
      </c>
      <c r="E27" s="22">
        <v>4</v>
      </c>
      <c r="F27" s="204">
        <f>'Приложение 3'!F22</f>
        <v>855</v>
      </c>
      <c r="G27" s="204">
        <f>'Приложение 3'!G22</f>
        <v>667.3</v>
      </c>
      <c r="H27" s="208">
        <f>'Приложение 3'!H22</f>
        <v>722.2</v>
      </c>
      <c r="I27" s="9"/>
    </row>
    <row r="28" spans="1:9" ht="18.75" x14ac:dyDescent="0.2">
      <c r="A28" s="123" t="s">
        <v>19</v>
      </c>
      <c r="B28" s="60" t="s">
        <v>17</v>
      </c>
      <c r="C28" s="24">
        <v>800</v>
      </c>
      <c r="D28" s="22"/>
      <c r="E28" s="22"/>
      <c r="F28" s="121">
        <f>F29</f>
        <v>11.5</v>
      </c>
      <c r="G28" s="121">
        <f>G29</f>
        <v>11.5</v>
      </c>
      <c r="H28" s="25">
        <f>H29</f>
        <v>11.5</v>
      </c>
      <c r="I28" s="9"/>
    </row>
    <row r="29" spans="1:9" ht="18.75" x14ac:dyDescent="0.2">
      <c r="A29" s="123" t="s">
        <v>20</v>
      </c>
      <c r="B29" s="60" t="s">
        <v>17</v>
      </c>
      <c r="C29" s="24">
        <v>850</v>
      </c>
      <c r="D29" s="22">
        <v>1</v>
      </c>
      <c r="E29" s="22">
        <v>4</v>
      </c>
      <c r="F29" s="204">
        <f>'Приложение 3'!F24</f>
        <v>11.5</v>
      </c>
      <c r="G29" s="204">
        <f>'Приложение 3'!G24</f>
        <v>11.5</v>
      </c>
      <c r="H29" s="208">
        <f>'Приложение 3'!H24</f>
        <v>11.5</v>
      </c>
      <c r="I29" s="9"/>
    </row>
    <row r="30" spans="1:9" s="75" customFormat="1" ht="31.5" x14ac:dyDescent="0.2">
      <c r="A30" s="77" t="s">
        <v>89</v>
      </c>
      <c r="B30" s="76" t="s">
        <v>25</v>
      </c>
      <c r="C30" s="18"/>
      <c r="D30" s="16"/>
      <c r="E30" s="16"/>
      <c r="F30" s="130">
        <f t="shared" ref="F30:H31" si="5">F31</f>
        <v>36.299999999999997</v>
      </c>
      <c r="G30" s="130">
        <f t="shared" si="5"/>
        <v>36.299999999999997</v>
      </c>
      <c r="H30" s="19">
        <f t="shared" si="5"/>
        <v>36.299999999999997</v>
      </c>
      <c r="I30" s="74"/>
    </row>
    <row r="31" spans="1:9" ht="18.75" x14ac:dyDescent="0.2">
      <c r="A31" s="123" t="s">
        <v>26</v>
      </c>
      <c r="B31" s="60" t="s">
        <v>25</v>
      </c>
      <c r="C31" s="24">
        <v>500</v>
      </c>
      <c r="D31" s="22"/>
      <c r="E31" s="22"/>
      <c r="F31" s="121">
        <f t="shared" si="5"/>
        <v>36.299999999999997</v>
      </c>
      <c r="G31" s="121">
        <f t="shared" si="5"/>
        <v>36.299999999999997</v>
      </c>
      <c r="H31" s="25">
        <f t="shared" si="5"/>
        <v>36.299999999999997</v>
      </c>
      <c r="I31" s="9"/>
    </row>
    <row r="32" spans="1:9" ht="18" customHeight="1" x14ac:dyDescent="0.2">
      <c r="A32" s="123" t="s">
        <v>27</v>
      </c>
      <c r="B32" s="60" t="s">
        <v>25</v>
      </c>
      <c r="C32" s="24">
        <v>540</v>
      </c>
      <c r="D32" s="22">
        <v>1</v>
      </c>
      <c r="E32" s="22">
        <v>6</v>
      </c>
      <c r="F32" s="204">
        <f>'Приложение 3'!F35</f>
        <v>36.299999999999997</v>
      </c>
      <c r="G32" s="204">
        <f>'Приложение 3'!G35</f>
        <v>36.299999999999997</v>
      </c>
      <c r="H32" s="208">
        <f>'Приложение 3'!H35</f>
        <v>36.299999999999997</v>
      </c>
      <c r="I32" s="9"/>
    </row>
    <row r="33" spans="1:9" s="75" customFormat="1" ht="31.5" hidden="1" x14ac:dyDescent="0.2">
      <c r="A33" s="77" t="s">
        <v>32</v>
      </c>
      <c r="B33" s="76" t="s">
        <v>33</v>
      </c>
      <c r="C33" s="18" t="s">
        <v>7</v>
      </c>
      <c r="D33" s="16"/>
      <c r="E33" s="16"/>
      <c r="F33" s="130">
        <f t="shared" ref="F33:H34" si="6">F34</f>
        <v>0</v>
      </c>
      <c r="G33" s="130">
        <f t="shared" si="6"/>
        <v>0</v>
      </c>
      <c r="H33" s="19">
        <f t="shared" si="6"/>
        <v>0</v>
      </c>
      <c r="I33" s="74"/>
    </row>
    <row r="34" spans="1:9" ht="31.5" hidden="1" x14ac:dyDescent="0.2">
      <c r="A34" s="123" t="s">
        <v>121</v>
      </c>
      <c r="B34" s="60" t="s">
        <v>33</v>
      </c>
      <c r="C34" s="24">
        <v>200</v>
      </c>
      <c r="D34" s="22"/>
      <c r="E34" s="22"/>
      <c r="F34" s="121">
        <f t="shared" si="6"/>
        <v>0</v>
      </c>
      <c r="G34" s="121">
        <f t="shared" si="6"/>
        <v>0</v>
      </c>
      <c r="H34" s="25">
        <f t="shared" si="6"/>
        <v>0</v>
      </c>
      <c r="I34" s="9"/>
    </row>
    <row r="35" spans="1:9" ht="31.5" hidden="1" x14ac:dyDescent="0.2">
      <c r="A35" s="123" t="s">
        <v>18</v>
      </c>
      <c r="B35" s="60" t="s">
        <v>33</v>
      </c>
      <c r="C35" s="24">
        <v>240</v>
      </c>
      <c r="D35" s="22">
        <v>1</v>
      </c>
      <c r="E35" s="22">
        <v>13</v>
      </c>
      <c r="F35" s="204">
        <f>'Приложение 3'!F45</f>
        <v>0</v>
      </c>
      <c r="G35" s="204">
        <f>'Приложение 3'!G45</f>
        <v>0</v>
      </c>
      <c r="H35" s="208">
        <f>'Приложение 3'!H45</f>
        <v>0</v>
      </c>
      <c r="I35" s="9"/>
    </row>
    <row r="36" spans="1:9" s="75" customFormat="1" ht="17.25" customHeight="1" x14ac:dyDescent="0.2">
      <c r="A36" s="77" t="s">
        <v>34</v>
      </c>
      <c r="B36" s="17" t="s">
        <v>35</v>
      </c>
      <c r="C36" s="7" t="s">
        <v>7</v>
      </c>
      <c r="D36" s="16"/>
      <c r="E36" s="16"/>
      <c r="F36" s="130">
        <f>F37+F39</f>
        <v>16</v>
      </c>
      <c r="G36" s="130">
        <f>G37+G39</f>
        <v>16</v>
      </c>
      <c r="H36" s="19">
        <f>H37+H39</f>
        <v>16</v>
      </c>
      <c r="I36" s="74"/>
    </row>
    <row r="37" spans="1:9" ht="31.5" hidden="1" x14ac:dyDescent="0.2">
      <c r="A37" s="123" t="s">
        <v>121</v>
      </c>
      <c r="B37" s="23" t="s">
        <v>35</v>
      </c>
      <c r="C37" s="13">
        <v>200</v>
      </c>
      <c r="D37" s="22"/>
      <c r="E37" s="22"/>
      <c r="F37" s="121">
        <f>F38</f>
        <v>0</v>
      </c>
      <c r="G37" s="121">
        <f>G38</f>
        <v>0</v>
      </c>
      <c r="H37" s="25">
        <f>H38</f>
        <v>0</v>
      </c>
      <c r="I37" s="9"/>
    </row>
    <row r="38" spans="1:9" ht="31.5" hidden="1" x14ac:dyDescent="0.2">
      <c r="A38" s="123" t="s">
        <v>18</v>
      </c>
      <c r="B38" s="23" t="s">
        <v>35</v>
      </c>
      <c r="C38" s="13">
        <v>240</v>
      </c>
      <c r="D38" s="22">
        <v>1</v>
      </c>
      <c r="E38" s="22">
        <v>13</v>
      </c>
      <c r="F38" s="209">
        <f>'Приложение 3'!F48</f>
        <v>0</v>
      </c>
      <c r="G38" s="209">
        <f>'Приложение 3'!G48</f>
        <v>0</v>
      </c>
      <c r="H38" s="210">
        <f>'Приложение 3'!H48</f>
        <v>0</v>
      </c>
      <c r="I38" s="9"/>
    </row>
    <row r="39" spans="1:9" ht="18.75" x14ac:dyDescent="0.2">
      <c r="A39" s="123" t="s">
        <v>19</v>
      </c>
      <c r="B39" s="35" t="s">
        <v>35</v>
      </c>
      <c r="C39" s="24">
        <v>800</v>
      </c>
      <c r="D39" s="22">
        <v>1</v>
      </c>
      <c r="E39" s="22">
        <v>13</v>
      </c>
      <c r="F39" s="121">
        <f>F40</f>
        <v>16</v>
      </c>
      <c r="G39" s="121">
        <f>G40</f>
        <v>16</v>
      </c>
      <c r="H39" s="25">
        <f>H40</f>
        <v>16</v>
      </c>
      <c r="I39" s="9"/>
    </row>
    <row r="40" spans="1:9" ht="18.75" x14ac:dyDescent="0.2">
      <c r="A40" s="123" t="s">
        <v>20</v>
      </c>
      <c r="B40" s="35" t="s">
        <v>35</v>
      </c>
      <c r="C40" s="24">
        <v>850</v>
      </c>
      <c r="D40" s="22">
        <v>1</v>
      </c>
      <c r="E40" s="22">
        <v>13</v>
      </c>
      <c r="F40" s="204">
        <f>'Приложение 3'!F50</f>
        <v>16</v>
      </c>
      <c r="G40" s="204">
        <f>'Приложение 3'!G50</f>
        <v>16</v>
      </c>
      <c r="H40" s="208">
        <f>'Приложение 3'!H50</f>
        <v>16</v>
      </c>
      <c r="I40" s="9"/>
    </row>
    <row r="41" spans="1:9" ht="18.75" hidden="1" x14ac:dyDescent="0.2">
      <c r="A41" s="77" t="s">
        <v>166</v>
      </c>
      <c r="B41" s="6" t="s">
        <v>167</v>
      </c>
      <c r="C41" s="18"/>
      <c r="D41" s="16"/>
      <c r="E41" s="16"/>
      <c r="F41" s="130">
        <f>F42</f>
        <v>0</v>
      </c>
      <c r="G41" s="130">
        <f t="shared" ref="G41:G42" si="7">G42</f>
        <v>0</v>
      </c>
      <c r="H41" s="19">
        <f t="shared" ref="H41:H42" si="8">H42</f>
        <v>0</v>
      </c>
      <c r="I41" s="9"/>
    </row>
    <row r="42" spans="1:9" ht="63" hidden="1" x14ac:dyDescent="0.2">
      <c r="A42" s="123" t="s">
        <v>13</v>
      </c>
      <c r="B42" s="12" t="s">
        <v>167</v>
      </c>
      <c r="C42" s="24">
        <v>100</v>
      </c>
      <c r="D42" s="22"/>
      <c r="E42" s="22"/>
      <c r="F42" s="121">
        <f>F43</f>
        <v>0</v>
      </c>
      <c r="G42" s="121">
        <f t="shared" si="7"/>
        <v>0</v>
      </c>
      <c r="H42" s="25">
        <f t="shared" si="8"/>
        <v>0</v>
      </c>
      <c r="I42" s="9"/>
    </row>
    <row r="43" spans="1:9" ht="31.5" hidden="1" x14ac:dyDescent="0.2">
      <c r="A43" s="123" t="s">
        <v>39</v>
      </c>
      <c r="B43" s="12" t="s">
        <v>167</v>
      </c>
      <c r="C43" s="24">
        <v>120</v>
      </c>
      <c r="D43" s="22">
        <v>2</v>
      </c>
      <c r="E43" s="22">
        <v>3</v>
      </c>
      <c r="F43" s="204">
        <f>'Приложение 3'!F55</f>
        <v>0</v>
      </c>
      <c r="G43" s="204">
        <f>'Приложение 3'!G55</f>
        <v>0</v>
      </c>
      <c r="H43" s="208">
        <f>'Приложение 3'!H55</f>
        <v>0</v>
      </c>
      <c r="I43" s="9"/>
    </row>
    <row r="44" spans="1:9" s="75" customFormat="1" ht="18.75" x14ac:dyDescent="0.2">
      <c r="A44" s="77" t="s">
        <v>55</v>
      </c>
      <c r="B44" s="38" t="s">
        <v>56</v>
      </c>
      <c r="C44" s="18"/>
      <c r="D44" s="16"/>
      <c r="E44" s="16"/>
      <c r="F44" s="130">
        <f t="shared" ref="F44:H45" si="9">F45</f>
        <v>100</v>
      </c>
      <c r="G44" s="130">
        <f t="shared" si="9"/>
        <v>100</v>
      </c>
      <c r="H44" s="19">
        <f t="shared" si="9"/>
        <v>100</v>
      </c>
      <c r="I44" s="74"/>
    </row>
    <row r="45" spans="1:9" ht="31.5" x14ac:dyDescent="0.2">
      <c r="A45" s="123" t="s">
        <v>121</v>
      </c>
      <c r="B45" s="35" t="s">
        <v>56</v>
      </c>
      <c r="C45" s="24">
        <v>200</v>
      </c>
      <c r="D45" s="22"/>
      <c r="E45" s="22"/>
      <c r="F45" s="121">
        <f t="shared" si="9"/>
        <v>100</v>
      </c>
      <c r="G45" s="121">
        <f t="shared" si="9"/>
        <v>100</v>
      </c>
      <c r="H45" s="14">
        <f t="shared" si="9"/>
        <v>100</v>
      </c>
      <c r="I45" s="9"/>
    </row>
    <row r="46" spans="1:9" ht="30" customHeight="1" x14ac:dyDescent="0.2">
      <c r="A46" s="123" t="s">
        <v>18</v>
      </c>
      <c r="B46" s="35" t="s">
        <v>56</v>
      </c>
      <c r="C46" s="24">
        <v>240</v>
      </c>
      <c r="D46" s="22">
        <v>5</v>
      </c>
      <c r="E46" s="22">
        <v>3</v>
      </c>
      <c r="F46" s="204">
        <f>'Приложение 3'!F87</f>
        <v>100</v>
      </c>
      <c r="G46" s="204">
        <f>'Приложение 3'!G87</f>
        <v>100</v>
      </c>
      <c r="H46" s="210">
        <f>'Приложение 3'!H87</f>
        <v>100</v>
      </c>
      <c r="I46" s="9"/>
    </row>
    <row r="47" spans="1:9" s="75" customFormat="1" ht="18.75" hidden="1" x14ac:dyDescent="0.2">
      <c r="A47" s="77" t="s">
        <v>79</v>
      </c>
      <c r="B47" s="38" t="s">
        <v>80</v>
      </c>
      <c r="C47" s="18"/>
      <c r="D47" s="16"/>
      <c r="E47" s="16"/>
      <c r="F47" s="130">
        <f t="shared" ref="F47:H48" si="10">F48</f>
        <v>0</v>
      </c>
      <c r="G47" s="130">
        <f t="shared" si="10"/>
        <v>0</v>
      </c>
      <c r="H47" s="19">
        <f t="shared" si="10"/>
        <v>0</v>
      </c>
      <c r="I47" s="74"/>
    </row>
    <row r="48" spans="1:9" ht="31.5" hidden="1" x14ac:dyDescent="0.2">
      <c r="A48" s="123" t="s">
        <v>121</v>
      </c>
      <c r="B48" s="35" t="s">
        <v>80</v>
      </c>
      <c r="C48" s="24">
        <v>200</v>
      </c>
      <c r="D48" s="22"/>
      <c r="E48" s="22"/>
      <c r="F48" s="121">
        <f t="shared" si="10"/>
        <v>0</v>
      </c>
      <c r="G48" s="121">
        <f t="shared" si="10"/>
        <v>0</v>
      </c>
      <c r="H48" s="25">
        <f t="shared" si="10"/>
        <v>0</v>
      </c>
      <c r="I48" s="9"/>
    </row>
    <row r="49" spans="1:9" ht="31.5" hidden="1" x14ac:dyDescent="0.2">
      <c r="A49" s="123" t="s">
        <v>18</v>
      </c>
      <c r="B49" s="35" t="s">
        <v>80</v>
      </c>
      <c r="C49" s="24">
        <v>240</v>
      </c>
      <c r="D49" s="22">
        <v>11</v>
      </c>
      <c r="E49" s="22">
        <v>5</v>
      </c>
      <c r="F49" s="204">
        <f>'Приложение 3'!F127</f>
        <v>0</v>
      </c>
      <c r="G49" s="204">
        <f>'Приложение 3'!G127</f>
        <v>0</v>
      </c>
      <c r="H49" s="210">
        <f>'Приложение 3'!H127</f>
        <v>0</v>
      </c>
      <c r="I49" s="9"/>
    </row>
    <row r="50" spans="1:9" s="75" customFormat="1" ht="47.25" x14ac:dyDescent="0.2">
      <c r="A50" s="77" t="s">
        <v>76</v>
      </c>
      <c r="B50" s="38" t="s">
        <v>119</v>
      </c>
      <c r="C50" s="18" t="s">
        <v>7</v>
      </c>
      <c r="D50" s="16"/>
      <c r="E50" s="16"/>
      <c r="F50" s="130">
        <f t="shared" ref="F50:H51" si="11">F51</f>
        <v>536.9</v>
      </c>
      <c r="G50" s="130">
        <f t="shared" si="11"/>
        <v>536.9</v>
      </c>
      <c r="H50" s="8">
        <f t="shared" si="11"/>
        <v>536.9</v>
      </c>
      <c r="I50" s="74"/>
    </row>
    <row r="51" spans="1:9" ht="18.75" x14ac:dyDescent="0.2">
      <c r="A51" s="123" t="s">
        <v>77</v>
      </c>
      <c r="B51" s="12" t="s">
        <v>119</v>
      </c>
      <c r="C51" s="13">
        <v>300</v>
      </c>
      <c r="D51" s="10"/>
      <c r="E51" s="11"/>
      <c r="F51" s="132">
        <f t="shared" si="11"/>
        <v>536.9</v>
      </c>
      <c r="G51" s="132">
        <f t="shared" si="11"/>
        <v>536.9</v>
      </c>
      <c r="H51" s="14">
        <f t="shared" si="11"/>
        <v>536.9</v>
      </c>
      <c r="I51" s="9"/>
    </row>
    <row r="52" spans="1:9" ht="15" customHeight="1" x14ac:dyDescent="0.2">
      <c r="A52" s="20" t="s">
        <v>142</v>
      </c>
      <c r="B52" s="12" t="s">
        <v>119</v>
      </c>
      <c r="C52" s="13">
        <v>310</v>
      </c>
      <c r="D52" s="10">
        <v>10</v>
      </c>
      <c r="E52" s="11">
        <v>1</v>
      </c>
      <c r="F52" s="132">
        <v>536.9</v>
      </c>
      <c r="G52" s="132">
        <v>536.9</v>
      </c>
      <c r="H52" s="14">
        <v>536.9</v>
      </c>
      <c r="I52" s="9"/>
    </row>
    <row r="53" spans="1:9" s="75" customFormat="1" ht="18.75" hidden="1" x14ac:dyDescent="0.2">
      <c r="A53" s="77" t="s">
        <v>57</v>
      </c>
      <c r="B53" s="6" t="s">
        <v>58</v>
      </c>
      <c r="C53" s="7"/>
      <c r="D53" s="4"/>
      <c r="E53" s="5"/>
      <c r="F53" s="131">
        <f t="shared" ref="F53:H54" si="12">F54</f>
        <v>0</v>
      </c>
      <c r="G53" s="131">
        <f t="shared" si="12"/>
        <v>0</v>
      </c>
      <c r="H53" s="8">
        <f t="shared" si="12"/>
        <v>0</v>
      </c>
      <c r="I53" s="74"/>
    </row>
    <row r="54" spans="1:9" ht="31.5" hidden="1" x14ac:dyDescent="0.2">
      <c r="A54" s="123" t="s">
        <v>121</v>
      </c>
      <c r="B54" s="12" t="s">
        <v>58</v>
      </c>
      <c r="C54" s="13">
        <v>200</v>
      </c>
      <c r="D54" s="10"/>
      <c r="E54" s="11"/>
      <c r="F54" s="132">
        <f t="shared" si="12"/>
        <v>0</v>
      </c>
      <c r="G54" s="132">
        <f t="shared" si="12"/>
        <v>0</v>
      </c>
      <c r="H54" s="14">
        <f t="shared" si="12"/>
        <v>0</v>
      </c>
      <c r="I54" s="9"/>
    </row>
    <row r="55" spans="1:9" ht="31.5" hidden="1" x14ac:dyDescent="0.2">
      <c r="A55" s="123" t="s">
        <v>18</v>
      </c>
      <c r="B55" s="12" t="s">
        <v>58</v>
      </c>
      <c r="C55" s="13">
        <v>240</v>
      </c>
      <c r="D55" s="10">
        <v>5</v>
      </c>
      <c r="E55" s="11">
        <v>3</v>
      </c>
      <c r="F55" s="209">
        <f>'Приложение 3'!F90</f>
        <v>0</v>
      </c>
      <c r="G55" s="209">
        <f>'Приложение 3'!G90</f>
        <v>0</v>
      </c>
      <c r="H55" s="210">
        <f>'Приложение 3'!H90</f>
        <v>0</v>
      </c>
      <c r="I55" s="9"/>
    </row>
    <row r="56" spans="1:9" s="75" customFormat="1" ht="18.75" x14ac:dyDescent="0.2">
      <c r="A56" s="77" t="s">
        <v>11</v>
      </c>
      <c r="B56" s="6" t="s">
        <v>12</v>
      </c>
      <c r="C56" s="7" t="s">
        <v>7</v>
      </c>
      <c r="D56" s="4"/>
      <c r="E56" s="5"/>
      <c r="F56" s="131">
        <f t="shared" ref="F56:H57" si="13">F57</f>
        <v>1322.7</v>
      </c>
      <c r="G56" s="131">
        <f t="shared" si="13"/>
        <v>1322.7</v>
      </c>
      <c r="H56" s="8">
        <f t="shared" si="13"/>
        <v>1322.7</v>
      </c>
      <c r="I56" s="74"/>
    </row>
    <row r="57" spans="1:9" ht="63" x14ac:dyDescent="0.2">
      <c r="A57" s="123" t="s">
        <v>13</v>
      </c>
      <c r="B57" s="12" t="s">
        <v>12</v>
      </c>
      <c r="C57" s="13">
        <v>100</v>
      </c>
      <c r="D57" s="10"/>
      <c r="E57" s="11"/>
      <c r="F57" s="132">
        <f t="shared" si="13"/>
        <v>1322.7</v>
      </c>
      <c r="G57" s="132">
        <f t="shared" si="13"/>
        <v>1322.7</v>
      </c>
      <c r="H57" s="14">
        <f t="shared" si="13"/>
        <v>1322.7</v>
      </c>
      <c r="I57" s="9"/>
    </row>
    <row r="58" spans="1:9" ht="31.5" x14ac:dyDescent="0.2">
      <c r="A58" s="123" t="s">
        <v>14</v>
      </c>
      <c r="B58" s="12" t="s">
        <v>12</v>
      </c>
      <c r="C58" s="13">
        <v>120</v>
      </c>
      <c r="D58" s="10">
        <v>1</v>
      </c>
      <c r="E58" s="11">
        <v>2</v>
      </c>
      <c r="F58" s="209">
        <f>'Приложение 3'!F14</f>
        <v>1322.7</v>
      </c>
      <c r="G58" s="209">
        <f>'Приложение 3'!G14</f>
        <v>1322.7</v>
      </c>
      <c r="H58" s="210">
        <f>'Приложение 3'!H14</f>
        <v>1322.7</v>
      </c>
      <c r="I58" s="9"/>
    </row>
    <row r="59" spans="1:9" s="75" customFormat="1" ht="18.75" x14ac:dyDescent="0.2">
      <c r="A59" s="77" t="s">
        <v>59</v>
      </c>
      <c r="B59" s="6" t="s">
        <v>60</v>
      </c>
      <c r="C59" s="7"/>
      <c r="D59" s="4"/>
      <c r="E59" s="5"/>
      <c r="F59" s="131">
        <f t="shared" ref="F59:H60" si="14">F60</f>
        <v>10</v>
      </c>
      <c r="G59" s="131">
        <f t="shared" si="14"/>
        <v>10</v>
      </c>
      <c r="H59" s="8">
        <f t="shared" si="14"/>
        <v>10</v>
      </c>
      <c r="I59" s="74"/>
    </row>
    <row r="60" spans="1:9" ht="31.5" x14ac:dyDescent="0.2">
      <c r="A60" s="123" t="s">
        <v>121</v>
      </c>
      <c r="B60" s="12" t="s">
        <v>60</v>
      </c>
      <c r="C60" s="13">
        <v>200</v>
      </c>
      <c r="D60" s="10"/>
      <c r="E60" s="11"/>
      <c r="F60" s="132">
        <f t="shared" si="14"/>
        <v>10</v>
      </c>
      <c r="G60" s="132">
        <f t="shared" si="14"/>
        <v>10</v>
      </c>
      <c r="H60" s="14">
        <f t="shared" si="14"/>
        <v>10</v>
      </c>
      <c r="I60" s="9"/>
    </row>
    <row r="61" spans="1:9" ht="31.5" x14ac:dyDescent="0.2">
      <c r="A61" s="123" t="s">
        <v>18</v>
      </c>
      <c r="B61" s="12" t="s">
        <v>60</v>
      </c>
      <c r="C61" s="13">
        <v>240</v>
      </c>
      <c r="D61" s="10">
        <v>5</v>
      </c>
      <c r="E61" s="11">
        <v>3</v>
      </c>
      <c r="F61" s="209">
        <f>'Приложение 3'!F93</f>
        <v>10</v>
      </c>
      <c r="G61" s="209">
        <f>'Приложение 3'!G93</f>
        <v>10</v>
      </c>
      <c r="H61" s="210">
        <f>'Приложение 3'!H93</f>
        <v>10</v>
      </c>
      <c r="I61" s="9"/>
    </row>
    <row r="62" spans="1:9" s="75" customFormat="1" ht="31.5" x14ac:dyDescent="0.2">
      <c r="A62" s="77" t="s">
        <v>61</v>
      </c>
      <c r="B62" s="6" t="s">
        <v>62</v>
      </c>
      <c r="C62" s="7"/>
      <c r="D62" s="4"/>
      <c r="E62" s="5"/>
      <c r="F62" s="131">
        <f t="shared" ref="F62:H63" si="15">F63</f>
        <v>10</v>
      </c>
      <c r="G62" s="131">
        <f t="shared" si="15"/>
        <v>0</v>
      </c>
      <c r="H62" s="8">
        <f t="shared" si="15"/>
        <v>0</v>
      </c>
      <c r="I62" s="74"/>
    </row>
    <row r="63" spans="1:9" ht="31.5" x14ac:dyDescent="0.2">
      <c r="A63" s="123" t="s">
        <v>121</v>
      </c>
      <c r="B63" s="12" t="s">
        <v>62</v>
      </c>
      <c r="C63" s="13">
        <v>200</v>
      </c>
      <c r="D63" s="10"/>
      <c r="E63" s="11"/>
      <c r="F63" s="132">
        <f t="shared" si="15"/>
        <v>10</v>
      </c>
      <c r="G63" s="132">
        <f t="shared" si="15"/>
        <v>0</v>
      </c>
      <c r="H63" s="14">
        <f t="shared" si="15"/>
        <v>0</v>
      </c>
      <c r="I63" s="9"/>
    </row>
    <row r="64" spans="1:9" ht="31.5" x14ac:dyDescent="0.2">
      <c r="A64" s="123" t="s">
        <v>18</v>
      </c>
      <c r="B64" s="35" t="s">
        <v>62</v>
      </c>
      <c r="C64" s="24">
        <v>240</v>
      </c>
      <c r="D64" s="22">
        <v>5</v>
      </c>
      <c r="E64" s="22">
        <v>3</v>
      </c>
      <c r="F64" s="204">
        <f>'Приложение 3'!F96</f>
        <v>10</v>
      </c>
      <c r="G64" s="204">
        <f>'Приложение 3'!G96</f>
        <v>0</v>
      </c>
      <c r="H64" s="208">
        <f>'Приложение 3'!H96</f>
        <v>0</v>
      </c>
      <c r="I64" s="9"/>
    </row>
    <row r="65" spans="1:9" s="75" customFormat="1" ht="18.75" x14ac:dyDescent="0.2">
      <c r="A65" s="77" t="s">
        <v>52</v>
      </c>
      <c r="B65" s="6" t="s">
        <v>53</v>
      </c>
      <c r="C65" s="18"/>
      <c r="D65" s="15"/>
      <c r="E65" s="16"/>
      <c r="F65" s="130">
        <f t="shared" ref="F65:H66" si="16">F66</f>
        <v>55.2</v>
      </c>
      <c r="G65" s="130">
        <f t="shared" si="16"/>
        <v>55.2</v>
      </c>
      <c r="H65" s="19">
        <f t="shared" si="16"/>
        <v>55.2</v>
      </c>
      <c r="I65" s="74"/>
    </row>
    <row r="66" spans="1:9" ht="31.5" x14ac:dyDescent="0.2">
      <c r="A66" s="123" t="s">
        <v>121</v>
      </c>
      <c r="B66" s="12" t="s">
        <v>53</v>
      </c>
      <c r="C66" s="29">
        <v>200</v>
      </c>
      <c r="D66" s="26"/>
      <c r="E66" s="27"/>
      <c r="F66" s="133">
        <f t="shared" si="16"/>
        <v>55.2</v>
      </c>
      <c r="G66" s="133">
        <f t="shared" si="16"/>
        <v>55.2</v>
      </c>
      <c r="H66" s="30">
        <f t="shared" si="16"/>
        <v>55.2</v>
      </c>
      <c r="I66" s="9"/>
    </row>
    <row r="67" spans="1:9" ht="28.5" customHeight="1" x14ac:dyDescent="0.2">
      <c r="A67" s="123" t="s">
        <v>18</v>
      </c>
      <c r="B67" s="12" t="s">
        <v>53</v>
      </c>
      <c r="C67" s="13">
        <v>240</v>
      </c>
      <c r="D67" s="10">
        <v>5</v>
      </c>
      <c r="E67" s="11">
        <v>1</v>
      </c>
      <c r="F67" s="209">
        <f>'Приложение 3'!F82</f>
        <v>55.2</v>
      </c>
      <c r="G67" s="209">
        <f>'Приложение 3'!G82</f>
        <v>55.2</v>
      </c>
      <c r="H67" s="210">
        <f>'Приложение 3'!H82</f>
        <v>55.2</v>
      </c>
      <c r="I67" s="9"/>
    </row>
    <row r="68" spans="1:9" s="75" customFormat="1" ht="31.5" hidden="1" x14ac:dyDescent="0.2">
      <c r="A68" s="77" t="s">
        <v>63</v>
      </c>
      <c r="B68" s="6" t="s">
        <v>64</v>
      </c>
      <c r="C68" s="7"/>
      <c r="D68" s="4"/>
      <c r="E68" s="5"/>
      <c r="F68" s="131">
        <f t="shared" ref="F68:H69" si="17">F69</f>
        <v>0</v>
      </c>
      <c r="G68" s="131">
        <f t="shared" si="17"/>
        <v>0</v>
      </c>
      <c r="H68" s="8">
        <f t="shared" si="17"/>
        <v>0</v>
      </c>
      <c r="I68" s="74"/>
    </row>
    <row r="69" spans="1:9" ht="31.5" hidden="1" x14ac:dyDescent="0.2">
      <c r="A69" s="123" t="s">
        <v>121</v>
      </c>
      <c r="B69" s="12" t="s">
        <v>64</v>
      </c>
      <c r="C69" s="13">
        <v>200</v>
      </c>
      <c r="D69" s="10"/>
      <c r="E69" s="11"/>
      <c r="F69" s="132">
        <f t="shared" si="17"/>
        <v>0</v>
      </c>
      <c r="G69" s="132">
        <f t="shared" si="17"/>
        <v>0</v>
      </c>
      <c r="H69" s="14">
        <f t="shared" si="17"/>
        <v>0</v>
      </c>
      <c r="I69" s="9"/>
    </row>
    <row r="70" spans="1:9" ht="31.5" hidden="1" x14ac:dyDescent="0.2">
      <c r="A70" s="123" t="s">
        <v>18</v>
      </c>
      <c r="B70" s="12" t="s">
        <v>64</v>
      </c>
      <c r="C70" s="13">
        <v>240</v>
      </c>
      <c r="D70" s="10">
        <v>7</v>
      </c>
      <c r="E70" s="11">
        <v>7</v>
      </c>
      <c r="F70" s="209">
        <f>'Приложение 3'!F100</f>
        <v>0</v>
      </c>
      <c r="G70" s="209">
        <f>'Приложение 3'!G100</f>
        <v>0</v>
      </c>
      <c r="H70" s="210">
        <f>'Приложение 3'!H100</f>
        <v>0</v>
      </c>
      <c r="I70" s="9"/>
    </row>
    <row r="71" spans="1:9" s="75" customFormat="1" ht="18.75" x14ac:dyDescent="0.2">
      <c r="A71" s="77" t="s">
        <v>120</v>
      </c>
      <c r="B71" s="6" t="s">
        <v>29</v>
      </c>
      <c r="C71" s="7" t="s">
        <v>7</v>
      </c>
      <c r="D71" s="4"/>
      <c r="E71" s="5"/>
      <c r="F71" s="131">
        <f t="shared" ref="F71:H72" si="18">F72</f>
        <v>30</v>
      </c>
      <c r="G71" s="131">
        <f t="shared" si="18"/>
        <v>30</v>
      </c>
      <c r="H71" s="8">
        <f t="shared" si="18"/>
        <v>30</v>
      </c>
      <c r="I71" s="74"/>
    </row>
    <row r="72" spans="1:9" ht="18.75" x14ac:dyDescent="0.2">
      <c r="A72" s="123" t="s">
        <v>19</v>
      </c>
      <c r="B72" s="12" t="s">
        <v>29</v>
      </c>
      <c r="C72" s="13">
        <v>800</v>
      </c>
      <c r="D72" s="10"/>
      <c r="E72" s="11"/>
      <c r="F72" s="132">
        <f t="shared" si="18"/>
        <v>30</v>
      </c>
      <c r="G72" s="132">
        <f t="shared" si="18"/>
        <v>30</v>
      </c>
      <c r="H72" s="14">
        <f t="shared" si="18"/>
        <v>30</v>
      </c>
      <c r="I72" s="9"/>
    </row>
    <row r="73" spans="1:9" ht="17.25" customHeight="1" x14ac:dyDescent="0.2">
      <c r="A73" s="123" t="s">
        <v>30</v>
      </c>
      <c r="B73" s="12" t="s">
        <v>29</v>
      </c>
      <c r="C73" s="13">
        <v>870</v>
      </c>
      <c r="D73" s="10">
        <v>1</v>
      </c>
      <c r="E73" s="11">
        <v>11</v>
      </c>
      <c r="F73" s="209">
        <f>'Приложение 3'!F40</f>
        <v>30</v>
      </c>
      <c r="G73" s="209">
        <f>'Приложение 3'!G40</f>
        <v>30</v>
      </c>
      <c r="H73" s="210">
        <f>'Приложение 3'!H40</f>
        <v>30</v>
      </c>
      <c r="I73" s="9"/>
    </row>
    <row r="74" spans="1:9" s="75" customFormat="1" ht="47.25" hidden="1" x14ac:dyDescent="0.2">
      <c r="A74" s="77" t="s">
        <v>68</v>
      </c>
      <c r="B74" s="6" t="s">
        <v>69</v>
      </c>
      <c r="C74" s="7"/>
      <c r="D74" s="4"/>
      <c r="E74" s="5"/>
      <c r="F74" s="131">
        <f t="shared" ref="F74:H75" si="19">F75</f>
        <v>0</v>
      </c>
      <c r="G74" s="131">
        <f t="shared" si="19"/>
        <v>0</v>
      </c>
      <c r="H74" s="8">
        <f t="shared" si="19"/>
        <v>0</v>
      </c>
      <c r="I74" s="74"/>
    </row>
    <row r="75" spans="1:9" ht="31.5" hidden="1" x14ac:dyDescent="0.2">
      <c r="A75" s="123" t="s">
        <v>121</v>
      </c>
      <c r="B75" s="12" t="s">
        <v>69</v>
      </c>
      <c r="C75" s="24">
        <v>200</v>
      </c>
      <c r="D75" s="21"/>
      <c r="E75" s="22"/>
      <c r="F75" s="121">
        <f t="shared" si="19"/>
        <v>0</v>
      </c>
      <c r="G75" s="121">
        <f t="shared" si="19"/>
        <v>0</v>
      </c>
      <c r="H75" s="25">
        <f t="shared" si="19"/>
        <v>0</v>
      </c>
      <c r="I75" s="9"/>
    </row>
    <row r="76" spans="1:9" ht="31.5" hidden="1" x14ac:dyDescent="0.2">
      <c r="A76" s="123" t="s">
        <v>18</v>
      </c>
      <c r="B76" s="12" t="s">
        <v>69</v>
      </c>
      <c r="C76" s="24">
        <v>240</v>
      </c>
      <c r="D76" s="21">
        <v>8</v>
      </c>
      <c r="E76" s="22">
        <v>1</v>
      </c>
      <c r="F76" s="204">
        <f>'Приложение 3'!F106</f>
        <v>0</v>
      </c>
      <c r="G76" s="204">
        <f>'Приложение 3'!G106</f>
        <v>0</v>
      </c>
      <c r="H76" s="208">
        <f>'Приложение 3'!H106</f>
        <v>0</v>
      </c>
      <c r="I76" s="9"/>
    </row>
    <row r="77" spans="1:9" s="75" customFormat="1" ht="31.5" x14ac:dyDescent="0.2">
      <c r="A77" s="77" t="s">
        <v>70</v>
      </c>
      <c r="B77" s="6" t="s">
        <v>71</v>
      </c>
      <c r="C77" s="18"/>
      <c r="D77" s="15"/>
      <c r="E77" s="16"/>
      <c r="F77" s="130">
        <f>F78+F80+F82</f>
        <v>4694.5999999999995</v>
      </c>
      <c r="G77" s="130">
        <f>G78+G80+G82</f>
        <v>2040.1999999999998</v>
      </c>
      <c r="H77" s="19">
        <f>H78+H80+H82</f>
        <v>2770.86</v>
      </c>
      <c r="I77" s="74"/>
    </row>
    <row r="78" spans="1:9" ht="63" x14ac:dyDescent="0.2">
      <c r="A78" s="123" t="s">
        <v>13</v>
      </c>
      <c r="B78" s="12" t="s">
        <v>71</v>
      </c>
      <c r="C78" s="24">
        <v>100</v>
      </c>
      <c r="D78" s="21"/>
      <c r="E78" s="22"/>
      <c r="F78" s="121">
        <f>F79</f>
        <v>3878.2</v>
      </c>
      <c r="G78" s="121">
        <f>G79</f>
        <v>1626.3</v>
      </c>
      <c r="H78" s="25">
        <f>H79</f>
        <v>2266.06</v>
      </c>
      <c r="I78" s="9"/>
    </row>
    <row r="79" spans="1:9" ht="18.75" x14ac:dyDescent="0.2">
      <c r="A79" s="165" t="s">
        <v>67</v>
      </c>
      <c r="B79" s="12" t="s">
        <v>71</v>
      </c>
      <c r="C79" s="24">
        <v>110</v>
      </c>
      <c r="D79" s="21">
        <v>8</v>
      </c>
      <c r="E79" s="22">
        <v>1</v>
      </c>
      <c r="F79" s="204">
        <f>'Приложение 3'!F109</f>
        <v>3878.2</v>
      </c>
      <c r="G79" s="204">
        <f>'Приложение 3'!G109</f>
        <v>1626.3</v>
      </c>
      <c r="H79" s="208">
        <f>'Приложение 3'!H109</f>
        <v>2266.06</v>
      </c>
      <c r="I79" s="9"/>
    </row>
    <row r="80" spans="1:9" ht="31.5" x14ac:dyDescent="0.2">
      <c r="A80" s="123" t="s">
        <v>121</v>
      </c>
      <c r="B80" s="12" t="s">
        <v>71</v>
      </c>
      <c r="C80" s="24">
        <v>200</v>
      </c>
      <c r="D80" s="21"/>
      <c r="E80" s="22"/>
      <c r="F80" s="121">
        <f>F81</f>
        <v>806.9</v>
      </c>
      <c r="G80" s="121">
        <f>G81</f>
        <v>404.4</v>
      </c>
      <c r="H80" s="25">
        <f>H81</f>
        <v>495.3</v>
      </c>
      <c r="I80" s="9"/>
    </row>
    <row r="81" spans="1:9" ht="31.5" x14ac:dyDescent="0.2">
      <c r="A81" s="123" t="s">
        <v>18</v>
      </c>
      <c r="B81" s="12" t="s">
        <v>71</v>
      </c>
      <c r="C81" s="24">
        <v>240</v>
      </c>
      <c r="D81" s="21">
        <v>8</v>
      </c>
      <c r="E81" s="22">
        <v>1</v>
      </c>
      <c r="F81" s="206">
        <f>'Приложение 3'!F111</f>
        <v>806.9</v>
      </c>
      <c r="G81" s="206">
        <f>'Приложение 3'!G111</f>
        <v>404.4</v>
      </c>
      <c r="H81" s="205">
        <f>'Приложение 3'!H111</f>
        <v>495.3</v>
      </c>
      <c r="I81" s="9"/>
    </row>
    <row r="82" spans="1:9" ht="18.75" x14ac:dyDescent="0.2">
      <c r="A82" s="123" t="s">
        <v>19</v>
      </c>
      <c r="B82" s="12" t="s">
        <v>71</v>
      </c>
      <c r="C82" s="24">
        <v>800</v>
      </c>
      <c r="D82" s="21">
        <v>8</v>
      </c>
      <c r="E82" s="22">
        <v>1</v>
      </c>
      <c r="F82" s="121">
        <f>F83</f>
        <v>9.5</v>
      </c>
      <c r="G82" s="121">
        <f>G83</f>
        <v>9.5</v>
      </c>
      <c r="H82" s="25">
        <f>H83</f>
        <v>9.5</v>
      </c>
      <c r="I82" s="9"/>
    </row>
    <row r="83" spans="1:9" ht="18.75" x14ac:dyDescent="0.2">
      <c r="A83" s="123" t="s">
        <v>20</v>
      </c>
      <c r="B83" s="12" t="s">
        <v>71</v>
      </c>
      <c r="C83" s="13">
        <v>850</v>
      </c>
      <c r="D83" s="10">
        <v>8</v>
      </c>
      <c r="E83" s="11">
        <v>1</v>
      </c>
      <c r="F83" s="209">
        <f>'Приложение 3'!F113</f>
        <v>9.5</v>
      </c>
      <c r="G83" s="209">
        <f>'Приложение 3'!G113</f>
        <v>9.5</v>
      </c>
      <c r="H83" s="210">
        <f>'Приложение 3'!H113</f>
        <v>9.5</v>
      </c>
      <c r="I83" s="9"/>
    </row>
    <row r="84" spans="1:9" s="75" customFormat="1" ht="33" customHeight="1" x14ac:dyDescent="0.2">
      <c r="A84" s="77" t="s">
        <v>37</v>
      </c>
      <c r="B84" s="6" t="s">
        <v>38</v>
      </c>
      <c r="C84" s="78" t="s">
        <v>7</v>
      </c>
      <c r="D84" s="4"/>
      <c r="E84" s="5"/>
      <c r="F84" s="119">
        <f>F85+F87</f>
        <v>195</v>
      </c>
      <c r="G84" s="119">
        <f>G85+G87</f>
        <v>217.22</v>
      </c>
      <c r="H84" s="110">
        <f>H85+H87</f>
        <v>225</v>
      </c>
      <c r="I84" s="74"/>
    </row>
    <row r="85" spans="1:9" s="75" customFormat="1" ht="63" x14ac:dyDescent="0.2">
      <c r="A85" s="123" t="s">
        <v>13</v>
      </c>
      <c r="B85" s="60" t="s">
        <v>38</v>
      </c>
      <c r="C85" s="24">
        <v>100</v>
      </c>
      <c r="D85" s="22"/>
      <c r="E85" s="22"/>
      <c r="F85" s="121">
        <f>F86</f>
        <v>185</v>
      </c>
      <c r="G85" s="121">
        <f>G86</f>
        <v>189.12</v>
      </c>
      <c r="H85" s="25">
        <f>H86</f>
        <v>196.8</v>
      </c>
      <c r="I85" s="74"/>
    </row>
    <row r="86" spans="1:9" ht="31.5" x14ac:dyDescent="0.2">
      <c r="A86" s="123" t="s">
        <v>39</v>
      </c>
      <c r="B86" s="60" t="s">
        <v>38</v>
      </c>
      <c r="C86" s="24">
        <v>120</v>
      </c>
      <c r="D86" s="22">
        <v>2</v>
      </c>
      <c r="E86" s="22">
        <v>3</v>
      </c>
      <c r="F86" s="202">
        <f>'Приложение 3'!F58</f>
        <v>185</v>
      </c>
      <c r="G86" s="202">
        <f>'Приложение 3'!G58</f>
        <v>189.12</v>
      </c>
      <c r="H86" s="203">
        <f>'Приложение 3'!H58</f>
        <v>196.8</v>
      </c>
      <c r="I86" s="9"/>
    </row>
    <row r="87" spans="1:9" ht="31.5" x14ac:dyDescent="0.2">
      <c r="A87" s="123" t="s">
        <v>121</v>
      </c>
      <c r="B87" s="60" t="s">
        <v>40</v>
      </c>
      <c r="C87" s="24">
        <v>200</v>
      </c>
      <c r="D87" s="22"/>
      <c r="E87" s="22"/>
      <c r="F87" s="121">
        <f>F88</f>
        <v>10</v>
      </c>
      <c r="G87" s="121">
        <f>G88</f>
        <v>28.1</v>
      </c>
      <c r="H87" s="25">
        <f>H88</f>
        <v>28.2</v>
      </c>
      <c r="I87" s="9"/>
    </row>
    <row r="88" spans="1:9" ht="31.5" x14ac:dyDescent="0.2">
      <c r="A88" s="123" t="s">
        <v>18</v>
      </c>
      <c r="B88" s="60" t="s">
        <v>40</v>
      </c>
      <c r="C88" s="24">
        <v>240</v>
      </c>
      <c r="D88" s="22">
        <v>2</v>
      </c>
      <c r="E88" s="22">
        <v>3</v>
      </c>
      <c r="F88" s="202">
        <f>'Приложение 3'!F60</f>
        <v>10</v>
      </c>
      <c r="G88" s="202">
        <f>'Приложение 3'!G60</f>
        <v>28.1</v>
      </c>
      <c r="H88" s="203">
        <f>'Приложение 3'!H60</f>
        <v>28.2</v>
      </c>
      <c r="I88" s="9"/>
    </row>
    <row r="89" spans="1:9" s="75" customFormat="1" ht="31.5" x14ac:dyDescent="0.2">
      <c r="A89" s="77" t="s">
        <v>85</v>
      </c>
      <c r="B89" s="76" t="s">
        <v>84</v>
      </c>
      <c r="C89" s="18"/>
      <c r="D89" s="16"/>
      <c r="E89" s="16"/>
      <c r="F89" s="130">
        <f t="shared" ref="F89:H90" si="20">F90</f>
        <v>0.1</v>
      </c>
      <c r="G89" s="130">
        <f t="shared" si="20"/>
        <v>0.1</v>
      </c>
      <c r="H89" s="19">
        <f t="shared" si="20"/>
        <v>0.1</v>
      </c>
      <c r="I89" s="74"/>
    </row>
    <row r="90" spans="1:9" ht="31.5" x14ac:dyDescent="0.2">
      <c r="A90" s="123" t="s">
        <v>121</v>
      </c>
      <c r="B90" s="60" t="s">
        <v>84</v>
      </c>
      <c r="C90" s="24">
        <v>200</v>
      </c>
      <c r="D90" s="22"/>
      <c r="E90" s="22"/>
      <c r="F90" s="121">
        <f t="shared" si="20"/>
        <v>0.1</v>
      </c>
      <c r="G90" s="121">
        <f t="shared" si="20"/>
        <v>0.1</v>
      </c>
      <c r="H90" s="25">
        <f t="shared" si="20"/>
        <v>0.1</v>
      </c>
      <c r="I90" s="39"/>
    </row>
    <row r="91" spans="1:9" ht="31.5" x14ac:dyDescent="0.2">
      <c r="A91" s="123" t="s">
        <v>18</v>
      </c>
      <c r="B91" s="35" t="s">
        <v>84</v>
      </c>
      <c r="C91" s="24">
        <v>240</v>
      </c>
      <c r="D91" s="22">
        <v>1</v>
      </c>
      <c r="E91" s="22">
        <v>4</v>
      </c>
      <c r="F91" s="204">
        <f>'Приложение 3'!F27</f>
        <v>0.1</v>
      </c>
      <c r="G91" s="204">
        <f>'Приложение 3'!G27</f>
        <v>0.1</v>
      </c>
      <c r="H91" s="208">
        <f>'Приложение 3'!H27</f>
        <v>0.1</v>
      </c>
      <c r="I91" s="9"/>
    </row>
    <row r="92" spans="1:9" s="75" customFormat="1" ht="18.75" x14ac:dyDescent="0.2">
      <c r="A92" s="77" t="s">
        <v>152</v>
      </c>
      <c r="B92" s="38" t="s">
        <v>72</v>
      </c>
      <c r="C92" s="18"/>
      <c r="D92" s="16"/>
      <c r="E92" s="16"/>
      <c r="F92" s="130">
        <f>F93</f>
        <v>4273.8999999999996</v>
      </c>
      <c r="G92" s="130">
        <f>G93</f>
        <v>0</v>
      </c>
      <c r="H92" s="19">
        <f>H93</f>
        <v>0</v>
      </c>
      <c r="I92" s="74"/>
    </row>
    <row r="93" spans="1:9" ht="63" x14ac:dyDescent="0.2">
      <c r="A93" s="123" t="s">
        <v>13</v>
      </c>
      <c r="B93" s="35" t="s">
        <v>72</v>
      </c>
      <c r="C93" s="24">
        <v>100</v>
      </c>
      <c r="D93" s="22"/>
      <c r="E93" s="22"/>
      <c r="F93" s="121">
        <f>F94+F95</f>
        <v>4273.8999999999996</v>
      </c>
      <c r="G93" s="121">
        <f>G94+G95</f>
        <v>0</v>
      </c>
      <c r="H93" s="25">
        <f>H94+H95</f>
        <v>0</v>
      </c>
      <c r="I93" s="9"/>
    </row>
    <row r="94" spans="1:9" ht="18" customHeight="1" x14ac:dyDescent="0.2">
      <c r="A94" s="165" t="s">
        <v>67</v>
      </c>
      <c r="B94" s="35" t="s">
        <v>72</v>
      </c>
      <c r="C94" s="24">
        <v>110</v>
      </c>
      <c r="D94" s="22">
        <v>8</v>
      </c>
      <c r="E94" s="22">
        <v>1</v>
      </c>
      <c r="F94" s="204">
        <f>'Приложение 3'!F116</f>
        <v>4273.8999999999996</v>
      </c>
      <c r="G94" s="204">
        <f>'Приложение 3'!G116</f>
        <v>0</v>
      </c>
      <c r="H94" s="208">
        <f>'Приложение 3'!H116</f>
        <v>0</v>
      </c>
      <c r="I94" s="9"/>
    </row>
    <row r="95" spans="1:9" ht="31.5" hidden="1" x14ac:dyDescent="0.2">
      <c r="A95" s="123" t="s">
        <v>39</v>
      </c>
      <c r="B95" s="35" t="s">
        <v>72</v>
      </c>
      <c r="C95" s="24">
        <v>120</v>
      </c>
      <c r="D95" s="22">
        <v>1</v>
      </c>
      <c r="E95" s="22">
        <v>4</v>
      </c>
      <c r="F95" s="204">
        <f>'Приложение 3'!F30</f>
        <v>0</v>
      </c>
      <c r="G95" s="204">
        <f>'Приложение 3'!G30</f>
        <v>0</v>
      </c>
      <c r="H95" s="208">
        <f>'Приложение 3'!H30</f>
        <v>0</v>
      </c>
      <c r="I95" s="9"/>
    </row>
    <row r="96" spans="1:9" ht="18.75" x14ac:dyDescent="0.2">
      <c r="A96" s="77" t="s">
        <v>81</v>
      </c>
      <c r="B96" s="38" t="s">
        <v>82</v>
      </c>
      <c r="C96" s="18"/>
      <c r="D96" s="16"/>
      <c r="E96" s="16"/>
      <c r="F96" s="130">
        <f t="shared" ref="F96:H97" si="21">F97</f>
        <v>0</v>
      </c>
      <c r="G96" s="130">
        <f t="shared" si="21"/>
        <v>266.5</v>
      </c>
      <c r="H96" s="19">
        <f t="shared" si="21"/>
        <v>594.1</v>
      </c>
      <c r="I96" s="9"/>
    </row>
    <row r="97" spans="1:9" ht="18.75" x14ac:dyDescent="0.2">
      <c r="A97" s="123" t="s">
        <v>81</v>
      </c>
      <c r="B97" s="35" t="s">
        <v>82</v>
      </c>
      <c r="C97" s="24">
        <v>900</v>
      </c>
      <c r="D97" s="22"/>
      <c r="E97" s="22"/>
      <c r="F97" s="121">
        <f t="shared" si="21"/>
        <v>0</v>
      </c>
      <c r="G97" s="121">
        <f t="shared" si="21"/>
        <v>266.5</v>
      </c>
      <c r="H97" s="25">
        <f t="shared" si="21"/>
        <v>594.1</v>
      </c>
      <c r="I97" s="9"/>
    </row>
    <row r="98" spans="1:9" ht="21.75" customHeight="1" x14ac:dyDescent="0.2">
      <c r="A98" s="123" t="s">
        <v>81</v>
      </c>
      <c r="B98" s="35" t="s">
        <v>82</v>
      </c>
      <c r="C98" s="24">
        <v>990</v>
      </c>
      <c r="D98" s="22">
        <v>99</v>
      </c>
      <c r="E98" s="22">
        <v>99</v>
      </c>
      <c r="F98" s="204">
        <v>0</v>
      </c>
      <c r="G98" s="204">
        <v>266.5</v>
      </c>
      <c r="H98" s="208">
        <v>594.1</v>
      </c>
      <c r="I98" s="9"/>
    </row>
    <row r="99" spans="1:9" ht="26.25" customHeight="1" x14ac:dyDescent="0.25">
      <c r="A99" s="230" t="s">
        <v>83</v>
      </c>
      <c r="B99" s="231"/>
      <c r="C99" s="231"/>
      <c r="D99" s="231"/>
      <c r="E99" s="232"/>
      <c r="F99" s="122">
        <f>F9+F13+F21</f>
        <v>18194.399999999998</v>
      </c>
      <c r="G99" s="122">
        <f>G9+G13+G21</f>
        <v>10876.919999999998</v>
      </c>
      <c r="H99" s="166">
        <f>H9+H13+H21</f>
        <v>12106.86</v>
      </c>
      <c r="I99" s="9"/>
    </row>
    <row r="100" spans="1:9" ht="15.75" x14ac:dyDescent="0.25">
      <c r="A100" s="41"/>
      <c r="B100" s="28"/>
      <c r="C100" s="43"/>
      <c r="D100" s="42"/>
      <c r="E100" s="42"/>
      <c r="F100" s="42"/>
      <c r="G100" s="42"/>
      <c r="H100" s="44"/>
      <c r="I100" s="45"/>
    </row>
    <row r="101" spans="1:9" ht="15.75" x14ac:dyDescent="0.25">
      <c r="A101" s="46"/>
      <c r="B101" s="48"/>
      <c r="C101" s="49"/>
      <c r="D101" s="47"/>
      <c r="E101" s="47"/>
      <c r="F101" s="47"/>
      <c r="G101" s="47"/>
      <c r="H101" s="50"/>
      <c r="I101" s="45"/>
    </row>
    <row r="102" spans="1:9" ht="15.75" x14ac:dyDescent="0.25">
      <c r="A102" s="41"/>
      <c r="B102" s="83"/>
      <c r="C102" s="49"/>
      <c r="D102" s="47"/>
      <c r="E102" s="47"/>
      <c r="F102" s="47"/>
      <c r="G102" s="47"/>
      <c r="H102" s="50"/>
      <c r="I102" s="45"/>
    </row>
    <row r="103" spans="1:9" ht="15.75" x14ac:dyDescent="0.25">
      <c r="A103" s="41"/>
      <c r="B103" s="83"/>
      <c r="C103" s="49"/>
      <c r="D103" s="52"/>
      <c r="E103" s="52"/>
      <c r="F103" s="52"/>
      <c r="G103" s="52"/>
      <c r="H103" s="50"/>
      <c r="I103" s="45"/>
    </row>
    <row r="104" spans="1:9" ht="15.75" x14ac:dyDescent="0.2">
      <c r="A104" s="41"/>
      <c r="B104" s="84"/>
      <c r="C104" s="53"/>
      <c r="D104" s="53"/>
      <c r="E104" s="53"/>
      <c r="F104" s="53"/>
      <c r="G104" s="53"/>
      <c r="H104" s="53"/>
      <c r="I104" s="45"/>
    </row>
    <row r="105" spans="1:9" ht="15.75" x14ac:dyDescent="0.2">
      <c r="A105" s="41"/>
      <c r="B105" s="53"/>
      <c r="C105" s="49"/>
      <c r="D105" s="52"/>
      <c r="E105" s="52"/>
      <c r="F105" s="52"/>
      <c r="G105" s="52"/>
      <c r="H105" s="50"/>
      <c r="I105" s="45"/>
    </row>
    <row r="106" spans="1:9" ht="15.75" x14ac:dyDescent="0.25">
      <c r="A106" s="42"/>
      <c r="B106" s="84"/>
      <c r="C106" s="54"/>
      <c r="D106" s="54"/>
      <c r="E106" s="54"/>
      <c r="F106" s="54"/>
      <c r="G106" s="54"/>
      <c r="H106" s="54"/>
    </row>
    <row r="107" spans="1:9" ht="15.75" x14ac:dyDescent="0.25">
      <c r="A107" s="55"/>
    </row>
    <row r="108" spans="1:9" ht="15.75" x14ac:dyDescent="0.25">
      <c r="A108" s="55"/>
    </row>
    <row r="109" spans="1:9" ht="15" x14ac:dyDescent="0.2">
      <c r="A109" s="56"/>
    </row>
    <row r="110" spans="1:9" ht="15" x14ac:dyDescent="0.2">
      <c r="A110" s="57"/>
    </row>
    <row r="111" spans="1:9" ht="15" x14ac:dyDescent="0.2">
      <c r="A111" s="56"/>
    </row>
  </sheetData>
  <sortState ref="A1:F459">
    <sortCondition ref="B1:B459"/>
  </sortState>
  <mergeCells count="11">
    <mergeCell ref="A99:E99"/>
    <mergeCell ref="E1:H1"/>
    <mergeCell ref="A5:H5"/>
    <mergeCell ref="F7:H7"/>
    <mergeCell ref="A7:A8"/>
    <mergeCell ref="B7:B8"/>
    <mergeCell ref="C7:C8"/>
    <mergeCell ref="D7:D8"/>
    <mergeCell ref="E7:E8"/>
    <mergeCell ref="F3:H3"/>
    <mergeCell ref="E2:H2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1" fitToHeight="12" orientation="portrait" r:id="rId1"/>
  <headerFooter alignWithMargins="0">
    <oddFooter>Страница &amp;P из &amp;N</oddFooter>
  </headerFooter>
  <ignoredErrors>
    <ignoredError sqref="F12:H12 F99:H99 F98 F53:H97 F14:H5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9"/>
  <sheetViews>
    <sheetView showGridLines="0" view="pageBreakPreview" topLeftCell="A101" zoomScale="90" zoomScaleSheetLayoutView="90" workbookViewId="0">
      <selection activeCell="E82" sqref="E82"/>
    </sheetView>
  </sheetViews>
  <sheetFormatPr defaultColWidth="9.140625" defaultRowHeight="12.75" x14ac:dyDescent="0.2"/>
  <cols>
    <col min="1" max="1" width="64.42578125" style="156" customWidth="1"/>
    <col min="2" max="2" width="6.42578125" style="156" customWidth="1"/>
    <col min="3" max="3" width="5" style="156" customWidth="1"/>
    <col min="4" max="4" width="4.85546875" style="156" customWidth="1"/>
    <col min="5" max="5" width="14.28515625" style="156" customWidth="1"/>
    <col min="6" max="6" width="5.42578125" style="156" customWidth="1"/>
    <col min="7" max="7" width="9.5703125" style="156" customWidth="1"/>
    <col min="8" max="8" width="10.42578125" style="156" customWidth="1"/>
    <col min="9" max="9" width="9.7109375" style="156" customWidth="1"/>
    <col min="10" max="244" width="9.140625" style="156" customWidth="1"/>
    <col min="245" max="16384" width="9.140625" style="156"/>
  </cols>
  <sheetData>
    <row r="1" spans="1:9" x14ac:dyDescent="0.2">
      <c r="A1" s="155"/>
      <c r="B1" s="155"/>
      <c r="C1" s="155"/>
      <c r="D1" s="155"/>
      <c r="E1" s="155"/>
      <c r="F1" s="222" t="s">
        <v>181</v>
      </c>
      <c r="G1" s="222"/>
      <c r="H1" s="222"/>
      <c r="I1" s="222"/>
    </row>
    <row r="2" spans="1:9" ht="54" customHeight="1" x14ac:dyDescent="0.2">
      <c r="A2" s="155"/>
      <c r="B2" s="155"/>
      <c r="C2" s="155"/>
      <c r="D2" s="155"/>
      <c r="E2" s="198"/>
      <c r="F2" s="228" t="s">
        <v>170</v>
      </c>
      <c r="G2" s="229"/>
      <c r="H2" s="229"/>
      <c r="I2" s="229"/>
    </row>
    <row r="3" spans="1:9" x14ac:dyDescent="0.2">
      <c r="A3" s="155"/>
      <c r="B3" s="155"/>
      <c r="C3" s="155"/>
      <c r="D3" s="155"/>
      <c r="E3" s="155"/>
      <c r="F3" s="155"/>
      <c r="G3" s="155"/>
      <c r="H3" s="155"/>
      <c r="I3" s="155"/>
    </row>
    <row r="4" spans="1:9" s="85" customFormat="1" ht="32.25" customHeight="1" x14ac:dyDescent="0.2">
      <c r="A4" s="242" t="s">
        <v>179</v>
      </c>
      <c r="B4" s="243"/>
      <c r="C4" s="243"/>
      <c r="D4" s="243"/>
      <c r="E4" s="243"/>
      <c r="F4" s="243"/>
      <c r="G4" s="243"/>
      <c r="H4" s="243"/>
      <c r="I4" s="243"/>
    </row>
    <row r="5" spans="1:9" ht="18.75" customHeight="1" x14ac:dyDescent="0.2">
      <c r="I5" s="197" t="s">
        <v>86</v>
      </c>
    </row>
    <row r="6" spans="1:9" ht="15" x14ac:dyDescent="0.2">
      <c r="A6" s="226" t="s">
        <v>0</v>
      </c>
      <c r="B6" s="226" t="s">
        <v>87</v>
      </c>
      <c r="C6" s="226" t="s">
        <v>1</v>
      </c>
      <c r="D6" s="226" t="s">
        <v>2</v>
      </c>
      <c r="E6" s="226" t="s">
        <v>3</v>
      </c>
      <c r="F6" s="226" t="s">
        <v>4</v>
      </c>
      <c r="G6" s="224" t="s">
        <v>130</v>
      </c>
      <c r="H6" s="225"/>
      <c r="I6" s="225"/>
    </row>
    <row r="7" spans="1:9" ht="15.75" x14ac:dyDescent="0.2">
      <c r="A7" s="227"/>
      <c r="B7" s="244"/>
      <c r="C7" s="227"/>
      <c r="D7" s="227"/>
      <c r="E7" s="227"/>
      <c r="F7" s="227"/>
      <c r="G7" s="109" t="s">
        <v>151</v>
      </c>
      <c r="H7" s="109" t="s">
        <v>163</v>
      </c>
      <c r="I7" s="109" t="s">
        <v>172</v>
      </c>
    </row>
    <row r="8" spans="1:9" ht="35.25" customHeight="1" x14ac:dyDescent="0.2">
      <c r="A8" s="108" t="s">
        <v>178</v>
      </c>
      <c r="B8" s="24">
        <v>123</v>
      </c>
      <c r="C8" s="211"/>
      <c r="D8" s="212"/>
      <c r="E8" s="213"/>
      <c r="F8" s="212"/>
      <c r="G8" s="214">
        <f>G134</f>
        <v>18194.400000000001</v>
      </c>
      <c r="H8" s="215">
        <f t="shared" ref="H8:I8" si="0">H134</f>
        <v>10876.92</v>
      </c>
      <c r="I8" s="215">
        <f t="shared" si="0"/>
        <v>12106.86</v>
      </c>
    </row>
    <row r="9" spans="1:9" ht="15.75" x14ac:dyDescent="0.2">
      <c r="A9" s="3" t="s">
        <v>6</v>
      </c>
      <c r="B9" s="18">
        <v>123</v>
      </c>
      <c r="C9" s="4">
        <v>1</v>
      </c>
      <c r="D9" s="5" t="s">
        <v>7</v>
      </c>
      <c r="E9" s="6" t="s">
        <v>7</v>
      </c>
      <c r="F9" s="7" t="s">
        <v>7</v>
      </c>
      <c r="G9" s="119">
        <f>G10+G15+G31+G36+G41</f>
        <v>5891.6</v>
      </c>
      <c r="H9" s="119">
        <f t="shared" ref="H9:I9" si="1">H10+H15+H31+H36+H41</f>
        <v>5703.9000000000005</v>
      </c>
      <c r="I9" s="110">
        <f t="shared" si="1"/>
        <v>5138.8</v>
      </c>
    </row>
    <row r="10" spans="1:9" ht="31.5" x14ac:dyDescent="0.2">
      <c r="A10" s="108" t="s">
        <v>8</v>
      </c>
      <c r="B10" s="18">
        <v>123</v>
      </c>
      <c r="C10" s="4">
        <v>1</v>
      </c>
      <c r="D10" s="5">
        <v>2</v>
      </c>
      <c r="E10" s="6" t="s">
        <v>7</v>
      </c>
      <c r="F10" s="7" t="s">
        <v>7</v>
      </c>
      <c r="G10" s="119">
        <f t="shared" ref="G10:I13" si="2">G11</f>
        <v>1322.7</v>
      </c>
      <c r="H10" s="119">
        <f t="shared" si="2"/>
        <v>1322.7</v>
      </c>
      <c r="I10" s="110">
        <f t="shared" si="2"/>
        <v>1322.7</v>
      </c>
    </row>
    <row r="11" spans="1:9" ht="15.75" x14ac:dyDescent="0.2">
      <c r="A11" s="37" t="s">
        <v>9</v>
      </c>
      <c r="B11" s="24">
        <v>123</v>
      </c>
      <c r="C11" s="10">
        <v>1</v>
      </c>
      <c r="D11" s="11">
        <v>2</v>
      </c>
      <c r="E11" s="12" t="s">
        <v>10</v>
      </c>
      <c r="F11" s="13" t="s">
        <v>7</v>
      </c>
      <c r="G11" s="185">
        <f t="shared" si="2"/>
        <v>1322.7</v>
      </c>
      <c r="H11" s="185">
        <f t="shared" si="2"/>
        <v>1322.7</v>
      </c>
      <c r="I11" s="186">
        <f t="shared" si="2"/>
        <v>1322.7</v>
      </c>
    </row>
    <row r="12" spans="1:9" ht="15.75" x14ac:dyDescent="0.2">
      <c r="A12" s="37" t="s">
        <v>11</v>
      </c>
      <c r="B12" s="24">
        <v>123</v>
      </c>
      <c r="C12" s="10">
        <v>1</v>
      </c>
      <c r="D12" s="11">
        <v>2</v>
      </c>
      <c r="E12" s="12" t="s">
        <v>12</v>
      </c>
      <c r="F12" s="13" t="s">
        <v>7</v>
      </c>
      <c r="G12" s="185">
        <f t="shared" si="2"/>
        <v>1322.7</v>
      </c>
      <c r="H12" s="185">
        <f t="shared" si="2"/>
        <v>1322.7</v>
      </c>
      <c r="I12" s="186">
        <f t="shared" si="2"/>
        <v>1322.7</v>
      </c>
    </row>
    <row r="13" spans="1:9" ht="63" x14ac:dyDescent="0.2">
      <c r="A13" s="123" t="s">
        <v>13</v>
      </c>
      <c r="B13" s="24">
        <v>123</v>
      </c>
      <c r="C13" s="22">
        <v>1</v>
      </c>
      <c r="D13" s="22">
        <v>2</v>
      </c>
      <c r="E13" s="35" t="s">
        <v>12</v>
      </c>
      <c r="F13" s="24">
        <v>100</v>
      </c>
      <c r="G13" s="187">
        <f t="shared" si="2"/>
        <v>1322.7</v>
      </c>
      <c r="H13" s="187">
        <f t="shared" si="2"/>
        <v>1322.7</v>
      </c>
      <c r="I13" s="188">
        <f t="shared" si="2"/>
        <v>1322.7</v>
      </c>
    </row>
    <row r="14" spans="1:9" ht="31.5" x14ac:dyDescent="0.2">
      <c r="A14" s="123" t="s">
        <v>14</v>
      </c>
      <c r="B14" s="24">
        <v>123</v>
      </c>
      <c r="C14" s="22">
        <v>1</v>
      </c>
      <c r="D14" s="22">
        <v>2</v>
      </c>
      <c r="E14" s="35" t="s">
        <v>12</v>
      </c>
      <c r="F14" s="24">
        <v>120</v>
      </c>
      <c r="G14" s="200">
        <f>'Приложение 3'!F14</f>
        <v>1322.7</v>
      </c>
      <c r="H14" s="200">
        <f>'Приложение 3'!G14</f>
        <v>1322.7</v>
      </c>
      <c r="I14" s="201">
        <f>'Приложение 3'!H14</f>
        <v>1322.7</v>
      </c>
    </row>
    <row r="15" spans="1:9" ht="50.25" customHeight="1" x14ac:dyDescent="0.2">
      <c r="A15" s="77" t="s">
        <v>21</v>
      </c>
      <c r="B15" s="18">
        <v>123</v>
      </c>
      <c r="C15" s="16">
        <v>1</v>
      </c>
      <c r="D15" s="16">
        <v>4</v>
      </c>
      <c r="E15" s="38" t="s">
        <v>7</v>
      </c>
      <c r="F15" s="18" t="s">
        <v>7</v>
      </c>
      <c r="G15" s="189">
        <f>G16</f>
        <v>4486.6000000000004</v>
      </c>
      <c r="H15" s="189">
        <f>H16</f>
        <v>4298.9000000000005</v>
      </c>
      <c r="I15" s="190">
        <f>I16</f>
        <v>3733.7999999999997</v>
      </c>
    </row>
    <row r="16" spans="1:9" ht="15.75" x14ac:dyDescent="0.2">
      <c r="A16" s="123" t="s">
        <v>9</v>
      </c>
      <c r="B16" s="24">
        <v>123</v>
      </c>
      <c r="C16" s="22">
        <v>1</v>
      </c>
      <c r="D16" s="22">
        <v>4</v>
      </c>
      <c r="E16" s="35" t="s">
        <v>10</v>
      </c>
      <c r="F16" s="18"/>
      <c r="G16" s="187">
        <f>G17+G20+G25+G28</f>
        <v>4486.6000000000004</v>
      </c>
      <c r="H16" s="187">
        <f t="shared" ref="H16:I16" si="3">H17+H20+H25+H28</f>
        <v>4298.9000000000005</v>
      </c>
      <c r="I16" s="188">
        <f t="shared" si="3"/>
        <v>3733.7999999999997</v>
      </c>
    </row>
    <row r="17" spans="1:9" ht="31.5" x14ac:dyDescent="0.2">
      <c r="A17" s="123" t="s">
        <v>144</v>
      </c>
      <c r="B17" s="24">
        <v>123</v>
      </c>
      <c r="C17" s="22">
        <v>1</v>
      </c>
      <c r="D17" s="22">
        <v>4</v>
      </c>
      <c r="E17" s="35" t="s">
        <v>23</v>
      </c>
      <c r="F17" s="24"/>
      <c r="G17" s="187">
        <f t="shared" ref="G17:I18" si="4">G18</f>
        <v>3620</v>
      </c>
      <c r="H17" s="187">
        <f t="shared" si="4"/>
        <v>3620</v>
      </c>
      <c r="I17" s="188">
        <f t="shared" si="4"/>
        <v>3000</v>
      </c>
    </row>
    <row r="18" spans="1:9" ht="63" x14ac:dyDescent="0.2">
      <c r="A18" s="123" t="s">
        <v>13</v>
      </c>
      <c r="B18" s="24">
        <v>123</v>
      </c>
      <c r="C18" s="22">
        <v>1</v>
      </c>
      <c r="D18" s="22">
        <v>4</v>
      </c>
      <c r="E18" s="35" t="s">
        <v>23</v>
      </c>
      <c r="F18" s="24">
        <v>100</v>
      </c>
      <c r="G18" s="187">
        <f t="shared" si="4"/>
        <v>3620</v>
      </c>
      <c r="H18" s="187">
        <f t="shared" si="4"/>
        <v>3620</v>
      </c>
      <c r="I18" s="188">
        <f t="shared" si="4"/>
        <v>3000</v>
      </c>
    </row>
    <row r="19" spans="1:9" ht="31.5" x14ac:dyDescent="0.2">
      <c r="A19" s="37" t="s">
        <v>14</v>
      </c>
      <c r="B19" s="24">
        <v>123</v>
      </c>
      <c r="C19" s="10">
        <v>1</v>
      </c>
      <c r="D19" s="11">
        <v>4</v>
      </c>
      <c r="E19" s="12" t="s">
        <v>23</v>
      </c>
      <c r="F19" s="13">
        <v>120</v>
      </c>
      <c r="G19" s="202">
        <f>'Приложение 3'!F19</f>
        <v>3620</v>
      </c>
      <c r="H19" s="202">
        <f>'Приложение 3'!G19</f>
        <v>3620</v>
      </c>
      <c r="I19" s="203">
        <f>'Приложение 3'!H19</f>
        <v>3000</v>
      </c>
    </row>
    <row r="20" spans="1:9" ht="31.5" x14ac:dyDescent="0.2">
      <c r="A20" s="124" t="s">
        <v>145</v>
      </c>
      <c r="B20" s="24">
        <v>123</v>
      </c>
      <c r="C20" s="21">
        <v>1</v>
      </c>
      <c r="D20" s="22">
        <v>4</v>
      </c>
      <c r="E20" s="23" t="s">
        <v>17</v>
      </c>
      <c r="F20" s="24" t="s">
        <v>7</v>
      </c>
      <c r="G20" s="187">
        <f>G21+G23</f>
        <v>866.5</v>
      </c>
      <c r="H20" s="187">
        <f>H21+H23</f>
        <v>678.8</v>
      </c>
      <c r="I20" s="188">
        <f>I21+I23</f>
        <v>733.7</v>
      </c>
    </row>
    <row r="21" spans="1:9" ht="31.5" x14ac:dyDescent="0.2">
      <c r="A21" s="37" t="s">
        <v>121</v>
      </c>
      <c r="B21" s="24">
        <v>123</v>
      </c>
      <c r="C21" s="10">
        <v>1</v>
      </c>
      <c r="D21" s="11">
        <v>4</v>
      </c>
      <c r="E21" s="12" t="s">
        <v>17</v>
      </c>
      <c r="F21" s="13">
        <v>200</v>
      </c>
      <c r="G21" s="185">
        <f>G22</f>
        <v>855</v>
      </c>
      <c r="H21" s="185">
        <f>H22</f>
        <v>667.3</v>
      </c>
      <c r="I21" s="186">
        <f>I22</f>
        <v>722.2</v>
      </c>
    </row>
    <row r="22" spans="1:9" ht="31.5" x14ac:dyDescent="0.2">
      <c r="A22" s="124" t="s">
        <v>18</v>
      </c>
      <c r="B22" s="24">
        <v>123</v>
      </c>
      <c r="C22" s="21">
        <v>1</v>
      </c>
      <c r="D22" s="22">
        <v>4</v>
      </c>
      <c r="E22" s="23" t="s">
        <v>17</v>
      </c>
      <c r="F22" s="24">
        <v>240</v>
      </c>
      <c r="G22" s="200">
        <f>'Приложение 3'!F22</f>
        <v>855</v>
      </c>
      <c r="H22" s="200">
        <f>'Приложение 3'!G22</f>
        <v>667.3</v>
      </c>
      <c r="I22" s="201">
        <f>'Приложение 3'!H22</f>
        <v>722.2</v>
      </c>
    </row>
    <row r="23" spans="1:9" ht="15.75" x14ac:dyDescent="0.2">
      <c r="A23" s="125" t="s">
        <v>19</v>
      </c>
      <c r="B23" s="24">
        <v>123</v>
      </c>
      <c r="C23" s="26">
        <v>1</v>
      </c>
      <c r="D23" s="27">
        <v>4</v>
      </c>
      <c r="E23" s="12" t="s">
        <v>17</v>
      </c>
      <c r="F23" s="29">
        <v>800</v>
      </c>
      <c r="G23" s="120">
        <f>G24</f>
        <v>11.5</v>
      </c>
      <c r="H23" s="120">
        <f>H24</f>
        <v>11.5</v>
      </c>
      <c r="I23" s="111">
        <f>I24</f>
        <v>11.5</v>
      </c>
    </row>
    <row r="24" spans="1:9" ht="15.75" x14ac:dyDescent="0.2">
      <c r="A24" s="124" t="s">
        <v>20</v>
      </c>
      <c r="B24" s="24">
        <v>123</v>
      </c>
      <c r="C24" s="21">
        <v>1</v>
      </c>
      <c r="D24" s="22">
        <v>4</v>
      </c>
      <c r="E24" s="23" t="s">
        <v>17</v>
      </c>
      <c r="F24" s="24">
        <v>850</v>
      </c>
      <c r="G24" s="200">
        <f>'Приложение 3'!F24</f>
        <v>11.5</v>
      </c>
      <c r="H24" s="200">
        <f>'Приложение 3'!G24</f>
        <v>11.5</v>
      </c>
      <c r="I24" s="201">
        <f>'Приложение 3'!H24</f>
        <v>11.5</v>
      </c>
    </row>
    <row r="25" spans="1:9" ht="31.5" x14ac:dyDescent="0.2">
      <c r="A25" s="124" t="s">
        <v>148</v>
      </c>
      <c r="B25" s="24">
        <v>123</v>
      </c>
      <c r="C25" s="21">
        <v>1</v>
      </c>
      <c r="D25" s="22">
        <v>4</v>
      </c>
      <c r="E25" s="23" t="s">
        <v>84</v>
      </c>
      <c r="F25" s="24"/>
      <c r="G25" s="187">
        <f t="shared" ref="G25:I26" si="5">G26</f>
        <v>0.1</v>
      </c>
      <c r="H25" s="187">
        <f t="shared" si="5"/>
        <v>0.1</v>
      </c>
      <c r="I25" s="188">
        <f t="shared" si="5"/>
        <v>0.1</v>
      </c>
    </row>
    <row r="26" spans="1:9" ht="31.5" x14ac:dyDescent="0.2">
      <c r="A26" s="37" t="s">
        <v>121</v>
      </c>
      <c r="B26" s="24">
        <v>123</v>
      </c>
      <c r="C26" s="21">
        <v>1</v>
      </c>
      <c r="D26" s="22">
        <v>4</v>
      </c>
      <c r="E26" s="23" t="s">
        <v>84</v>
      </c>
      <c r="F26" s="24">
        <v>200</v>
      </c>
      <c r="G26" s="187">
        <f t="shared" si="5"/>
        <v>0.1</v>
      </c>
      <c r="H26" s="187">
        <f t="shared" si="5"/>
        <v>0.1</v>
      </c>
      <c r="I26" s="188">
        <f t="shared" si="5"/>
        <v>0.1</v>
      </c>
    </row>
    <row r="27" spans="1:9" ht="31.5" x14ac:dyDescent="0.2">
      <c r="A27" s="124" t="s">
        <v>18</v>
      </c>
      <c r="B27" s="24">
        <v>123</v>
      </c>
      <c r="C27" s="21">
        <v>1</v>
      </c>
      <c r="D27" s="22">
        <v>4</v>
      </c>
      <c r="E27" s="23" t="s">
        <v>84</v>
      </c>
      <c r="F27" s="24">
        <v>240</v>
      </c>
      <c r="G27" s="200">
        <f>'Приложение 3'!F27</f>
        <v>0.1</v>
      </c>
      <c r="H27" s="200">
        <f>'Приложение 3'!G27</f>
        <v>0.1</v>
      </c>
      <c r="I27" s="201">
        <f>'Приложение 3'!H27</f>
        <v>0.1</v>
      </c>
    </row>
    <row r="28" spans="1:9" ht="15.75" hidden="1" x14ac:dyDescent="0.2">
      <c r="A28" s="37" t="s">
        <v>152</v>
      </c>
      <c r="B28" s="24">
        <v>123</v>
      </c>
      <c r="C28" s="22">
        <v>1</v>
      </c>
      <c r="D28" s="22">
        <v>4</v>
      </c>
      <c r="E28" s="35" t="s">
        <v>72</v>
      </c>
      <c r="F28" s="24"/>
      <c r="G28" s="187">
        <f t="shared" ref="G28:I29" si="6">G29</f>
        <v>0</v>
      </c>
      <c r="H28" s="187">
        <f t="shared" si="6"/>
        <v>0</v>
      </c>
      <c r="I28" s="188">
        <f t="shared" si="6"/>
        <v>0</v>
      </c>
    </row>
    <row r="29" spans="1:9" ht="63" hidden="1" x14ac:dyDescent="0.2">
      <c r="A29" s="123" t="s">
        <v>13</v>
      </c>
      <c r="B29" s="24">
        <v>123</v>
      </c>
      <c r="C29" s="22">
        <v>1</v>
      </c>
      <c r="D29" s="22">
        <v>4</v>
      </c>
      <c r="E29" s="35" t="s">
        <v>72</v>
      </c>
      <c r="F29" s="24">
        <v>100</v>
      </c>
      <c r="G29" s="121">
        <f t="shared" si="6"/>
        <v>0</v>
      </c>
      <c r="H29" s="121">
        <f t="shared" si="6"/>
        <v>0</v>
      </c>
      <c r="I29" s="188">
        <f t="shared" si="6"/>
        <v>0</v>
      </c>
    </row>
    <row r="30" spans="1:9" ht="31.5" hidden="1" x14ac:dyDescent="0.2">
      <c r="A30" s="123" t="s">
        <v>14</v>
      </c>
      <c r="B30" s="24">
        <v>123</v>
      </c>
      <c r="C30" s="22">
        <v>1</v>
      </c>
      <c r="D30" s="22">
        <v>4</v>
      </c>
      <c r="E30" s="35" t="s">
        <v>72</v>
      </c>
      <c r="F30" s="24">
        <v>120</v>
      </c>
      <c r="G30" s="204">
        <f>'Приложение 3'!F30</f>
        <v>0</v>
      </c>
      <c r="H30" s="204">
        <f>'Приложение 3'!G30</f>
        <v>0</v>
      </c>
      <c r="I30" s="201">
        <f>'Приложение 3'!H30</f>
        <v>0</v>
      </c>
    </row>
    <row r="31" spans="1:9" ht="47.25" x14ac:dyDescent="0.2">
      <c r="A31" s="77" t="s">
        <v>24</v>
      </c>
      <c r="B31" s="18">
        <v>123</v>
      </c>
      <c r="C31" s="16">
        <v>1</v>
      </c>
      <c r="D31" s="16">
        <v>6</v>
      </c>
      <c r="E31" s="38" t="s">
        <v>7</v>
      </c>
      <c r="F31" s="18" t="s">
        <v>7</v>
      </c>
      <c r="G31" s="130">
        <f t="shared" ref="G31:I34" si="7">G32</f>
        <v>36.299999999999997</v>
      </c>
      <c r="H31" s="130">
        <f t="shared" si="7"/>
        <v>36.299999999999997</v>
      </c>
      <c r="I31" s="191">
        <f t="shared" si="7"/>
        <v>36.299999999999997</v>
      </c>
    </row>
    <row r="32" spans="1:9" ht="15.75" x14ac:dyDescent="0.2">
      <c r="A32" s="123" t="s">
        <v>15</v>
      </c>
      <c r="B32" s="24">
        <v>123</v>
      </c>
      <c r="C32" s="22">
        <v>1</v>
      </c>
      <c r="D32" s="22">
        <v>6</v>
      </c>
      <c r="E32" s="35" t="s">
        <v>10</v>
      </c>
      <c r="F32" s="24" t="s">
        <v>7</v>
      </c>
      <c r="G32" s="121">
        <f t="shared" si="7"/>
        <v>36.299999999999997</v>
      </c>
      <c r="H32" s="121">
        <f t="shared" si="7"/>
        <v>36.299999999999997</v>
      </c>
      <c r="I32" s="188">
        <f t="shared" si="7"/>
        <v>36.299999999999997</v>
      </c>
    </row>
    <row r="33" spans="1:9" ht="31.5" x14ac:dyDescent="0.2">
      <c r="A33" s="123" t="s">
        <v>89</v>
      </c>
      <c r="B33" s="24">
        <v>123</v>
      </c>
      <c r="C33" s="22">
        <v>1</v>
      </c>
      <c r="D33" s="22">
        <v>6</v>
      </c>
      <c r="E33" s="35" t="s">
        <v>25</v>
      </c>
      <c r="F33" s="24"/>
      <c r="G33" s="121">
        <f t="shared" si="7"/>
        <v>36.299999999999997</v>
      </c>
      <c r="H33" s="121">
        <f t="shared" si="7"/>
        <v>36.299999999999997</v>
      </c>
      <c r="I33" s="186">
        <f t="shared" si="7"/>
        <v>36.299999999999997</v>
      </c>
    </row>
    <row r="34" spans="1:9" ht="15.75" x14ac:dyDescent="0.2">
      <c r="A34" s="123" t="s">
        <v>26</v>
      </c>
      <c r="B34" s="24">
        <v>123</v>
      </c>
      <c r="C34" s="22">
        <v>1</v>
      </c>
      <c r="D34" s="22">
        <v>6</v>
      </c>
      <c r="E34" s="35" t="s">
        <v>25</v>
      </c>
      <c r="F34" s="24">
        <v>500</v>
      </c>
      <c r="G34" s="121">
        <f t="shared" si="7"/>
        <v>36.299999999999997</v>
      </c>
      <c r="H34" s="121">
        <f t="shared" si="7"/>
        <v>36.299999999999997</v>
      </c>
      <c r="I34" s="186">
        <f t="shared" si="7"/>
        <v>36.299999999999997</v>
      </c>
    </row>
    <row r="35" spans="1:9" ht="15.75" x14ac:dyDescent="0.2">
      <c r="A35" s="123" t="s">
        <v>27</v>
      </c>
      <c r="B35" s="24">
        <v>123</v>
      </c>
      <c r="C35" s="22">
        <v>1</v>
      </c>
      <c r="D35" s="22">
        <v>6</v>
      </c>
      <c r="E35" s="35" t="s">
        <v>25</v>
      </c>
      <c r="F35" s="24">
        <v>540</v>
      </c>
      <c r="G35" s="204">
        <f>'Приложение 3'!F35</f>
        <v>36.299999999999997</v>
      </c>
      <c r="H35" s="204">
        <f>'Приложение 3'!G35</f>
        <v>36.299999999999997</v>
      </c>
      <c r="I35" s="203">
        <f>'Приложение 3'!H35</f>
        <v>36.299999999999997</v>
      </c>
    </row>
    <row r="36" spans="1:9" ht="15.75" x14ac:dyDescent="0.2">
      <c r="A36" s="127" t="s">
        <v>28</v>
      </c>
      <c r="B36" s="24">
        <v>123</v>
      </c>
      <c r="C36" s="15">
        <v>1</v>
      </c>
      <c r="D36" s="16">
        <v>11</v>
      </c>
      <c r="E36" s="17" t="s">
        <v>7</v>
      </c>
      <c r="F36" s="18" t="s">
        <v>7</v>
      </c>
      <c r="G36" s="189">
        <f t="shared" ref="G36:I39" si="8">G37</f>
        <v>30</v>
      </c>
      <c r="H36" s="189">
        <f t="shared" si="8"/>
        <v>30</v>
      </c>
      <c r="I36" s="190">
        <f t="shared" si="8"/>
        <v>30</v>
      </c>
    </row>
    <row r="37" spans="1:9" ht="15.75" x14ac:dyDescent="0.2">
      <c r="A37" s="37" t="s">
        <v>9</v>
      </c>
      <c r="B37" s="24">
        <v>123</v>
      </c>
      <c r="C37" s="10">
        <v>1</v>
      </c>
      <c r="D37" s="11">
        <v>11</v>
      </c>
      <c r="E37" s="12" t="s">
        <v>10</v>
      </c>
      <c r="F37" s="13" t="s">
        <v>7</v>
      </c>
      <c r="G37" s="185">
        <f t="shared" si="8"/>
        <v>30</v>
      </c>
      <c r="H37" s="185">
        <f t="shared" si="8"/>
        <v>30</v>
      </c>
      <c r="I37" s="186">
        <f t="shared" si="8"/>
        <v>30</v>
      </c>
    </row>
    <row r="38" spans="1:9" ht="15.75" x14ac:dyDescent="0.2">
      <c r="A38" s="37" t="s">
        <v>120</v>
      </c>
      <c r="B38" s="24">
        <v>123</v>
      </c>
      <c r="C38" s="10">
        <v>1</v>
      </c>
      <c r="D38" s="11">
        <v>11</v>
      </c>
      <c r="E38" s="12" t="s">
        <v>29</v>
      </c>
      <c r="F38" s="13" t="s">
        <v>7</v>
      </c>
      <c r="G38" s="185">
        <f t="shared" si="8"/>
        <v>30</v>
      </c>
      <c r="H38" s="185">
        <f t="shared" si="8"/>
        <v>30</v>
      </c>
      <c r="I38" s="186">
        <f t="shared" si="8"/>
        <v>30</v>
      </c>
    </row>
    <row r="39" spans="1:9" ht="15.75" x14ac:dyDescent="0.2">
      <c r="A39" s="37" t="s">
        <v>19</v>
      </c>
      <c r="B39" s="24">
        <v>123</v>
      </c>
      <c r="C39" s="10">
        <v>1</v>
      </c>
      <c r="D39" s="11">
        <v>11</v>
      </c>
      <c r="E39" s="12" t="s">
        <v>29</v>
      </c>
      <c r="F39" s="13">
        <v>800</v>
      </c>
      <c r="G39" s="185">
        <f t="shared" si="8"/>
        <v>30</v>
      </c>
      <c r="H39" s="185">
        <f t="shared" si="8"/>
        <v>30</v>
      </c>
      <c r="I39" s="186">
        <f t="shared" si="8"/>
        <v>30</v>
      </c>
    </row>
    <row r="40" spans="1:9" ht="15.75" x14ac:dyDescent="0.2">
      <c r="A40" s="124" t="s">
        <v>30</v>
      </c>
      <c r="B40" s="24">
        <v>123</v>
      </c>
      <c r="C40" s="21">
        <v>1</v>
      </c>
      <c r="D40" s="22">
        <v>11</v>
      </c>
      <c r="E40" s="23" t="s">
        <v>29</v>
      </c>
      <c r="F40" s="24">
        <v>870</v>
      </c>
      <c r="G40" s="200">
        <f>'Приложение 3'!F40</f>
        <v>30</v>
      </c>
      <c r="H40" s="200">
        <f>'Приложение 3'!G40</f>
        <v>30</v>
      </c>
      <c r="I40" s="201">
        <f>'Приложение 3'!H40</f>
        <v>30</v>
      </c>
    </row>
    <row r="41" spans="1:9" ht="15.75" x14ac:dyDescent="0.2">
      <c r="A41" s="126" t="s">
        <v>31</v>
      </c>
      <c r="B41" s="18">
        <v>123</v>
      </c>
      <c r="C41" s="31">
        <v>1</v>
      </c>
      <c r="D41" s="32">
        <v>13</v>
      </c>
      <c r="E41" s="33" t="s">
        <v>7</v>
      </c>
      <c r="F41" s="34" t="s">
        <v>7</v>
      </c>
      <c r="G41" s="192">
        <f>G42</f>
        <v>16</v>
      </c>
      <c r="H41" s="192">
        <f>H42</f>
        <v>16</v>
      </c>
      <c r="I41" s="191">
        <f>I42</f>
        <v>16</v>
      </c>
    </row>
    <row r="42" spans="1:9" ht="15.75" x14ac:dyDescent="0.2">
      <c r="A42" s="37" t="s">
        <v>9</v>
      </c>
      <c r="B42" s="24">
        <v>123</v>
      </c>
      <c r="C42" s="10">
        <v>1</v>
      </c>
      <c r="D42" s="11">
        <v>13</v>
      </c>
      <c r="E42" s="12" t="s">
        <v>10</v>
      </c>
      <c r="F42" s="13" t="s">
        <v>7</v>
      </c>
      <c r="G42" s="185">
        <f>G43+G46</f>
        <v>16</v>
      </c>
      <c r="H42" s="185">
        <f>H43+H46</f>
        <v>16</v>
      </c>
      <c r="I42" s="186">
        <f>I43+I46</f>
        <v>16</v>
      </c>
    </row>
    <row r="43" spans="1:9" ht="47.25" hidden="1" x14ac:dyDescent="0.2">
      <c r="A43" s="37" t="s">
        <v>146</v>
      </c>
      <c r="B43" s="24">
        <v>123</v>
      </c>
      <c r="C43" s="10">
        <v>1</v>
      </c>
      <c r="D43" s="11">
        <v>13</v>
      </c>
      <c r="E43" s="12" t="s">
        <v>33</v>
      </c>
      <c r="F43" s="13" t="s">
        <v>7</v>
      </c>
      <c r="G43" s="185">
        <f t="shared" ref="G43:I44" si="9">G44</f>
        <v>0</v>
      </c>
      <c r="H43" s="185">
        <f t="shared" si="9"/>
        <v>0</v>
      </c>
      <c r="I43" s="186">
        <f t="shared" si="9"/>
        <v>0</v>
      </c>
    </row>
    <row r="44" spans="1:9" ht="31.5" hidden="1" x14ac:dyDescent="0.2">
      <c r="A44" s="37" t="s">
        <v>121</v>
      </c>
      <c r="B44" s="24">
        <v>123</v>
      </c>
      <c r="C44" s="10">
        <v>1</v>
      </c>
      <c r="D44" s="11">
        <v>13</v>
      </c>
      <c r="E44" s="12" t="s">
        <v>33</v>
      </c>
      <c r="F44" s="13">
        <v>200</v>
      </c>
      <c r="G44" s="185">
        <f t="shared" si="9"/>
        <v>0</v>
      </c>
      <c r="H44" s="185">
        <f t="shared" si="9"/>
        <v>0</v>
      </c>
      <c r="I44" s="186">
        <f t="shared" si="9"/>
        <v>0</v>
      </c>
    </row>
    <row r="45" spans="1:9" ht="31.5" hidden="1" x14ac:dyDescent="0.2">
      <c r="A45" s="123" t="s">
        <v>18</v>
      </c>
      <c r="B45" s="24">
        <v>123</v>
      </c>
      <c r="C45" s="22">
        <v>1</v>
      </c>
      <c r="D45" s="22">
        <v>13</v>
      </c>
      <c r="E45" s="35" t="s">
        <v>33</v>
      </c>
      <c r="F45" s="24">
        <v>240</v>
      </c>
      <c r="G45" s="200">
        <f>'Приложение 3'!F45</f>
        <v>0</v>
      </c>
      <c r="H45" s="200">
        <f>'Приложение 3'!G45</f>
        <v>0</v>
      </c>
      <c r="I45" s="201">
        <f>'Приложение 3'!H45</f>
        <v>0</v>
      </c>
    </row>
    <row r="46" spans="1:9" ht="15.75" x14ac:dyDescent="0.2">
      <c r="A46" s="123" t="s">
        <v>34</v>
      </c>
      <c r="B46" s="24">
        <v>123</v>
      </c>
      <c r="C46" s="22">
        <v>1</v>
      </c>
      <c r="D46" s="22">
        <v>13</v>
      </c>
      <c r="E46" s="35" t="s">
        <v>35</v>
      </c>
      <c r="F46" s="24" t="s">
        <v>7</v>
      </c>
      <c r="G46" s="187">
        <f>G47+G49</f>
        <v>16</v>
      </c>
      <c r="H46" s="187">
        <f>H47+H49</f>
        <v>16</v>
      </c>
      <c r="I46" s="188">
        <f>I47+I49</f>
        <v>16</v>
      </c>
    </row>
    <row r="47" spans="1:9" ht="31.5" x14ac:dyDescent="0.2">
      <c r="A47" s="37" t="s">
        <v>121</v>
      </c>
      <c r="B47" s="24">
        <v>123</v>
      </c>
      <c r="C47" s="22">
        <v>1</v>
      </c>
      <c r="D47" s="22">
        <v>13</v>
      </c>
      <c r="E47" s="35" t="s">
        <v>35</v>
      </c>
      <c r="F47" s="24">
        <v>200</v>
      </c>
      <c r="G47" s="187">
        <f>G48</f>
        <v>0</v>
      </c>
      <c r="H47" s="187">
        <f>H48</f>
        <v>0</v>
      </c>
      <c r="I47" s="188">
        <f>I48</f>
        <v>0</v>
      </c>
    </row>
    <row r="48" spans="1:9" ht="31.5" x14ac:dyDescent="0.2">
      <c r="A48" s="124" t="s">
        <v>18</v>
      </c>
      <c r="B48" s="24">
        <v>123</v>
      </c>
      <c r="C48" s="21">
        <v>1</v>
      </c>
      <c r="D48" s="22">
        <v>13</v>
      </c>
      <c r="E48" s="35" t="s">
        <v>35</v>
      </c>
      <c r="F48" s="24">
        <v>240</v>
      </c>
      <c r="G48" s="200">
        <f>'Приложение 3'!F48</f>
        <v>0</v>
      </c>
      <c r="H48" s="200">
        <f>'Приложение 3'!G48</f>
        <v>0</v>
      </c>
      <c r="I48" s="201">
        <f>'Приложение 3'!H48</f>
        <v>0</v>
      </c>
    </row>
    <row r="49" spans="1:9" ht="15.75" x14ac:dyDescent="0.2">
      <c r="A49" s="37" t="s">
        <v>19</v>
      </c>
      <c r="B49" s="24">
        <v>123</v>
      </c>
      <c r="C49" s="10">
        <v>1</v>
      </c>
      <c r="D49" s="11">
        <v>13</v>
      </c>
      <c r="E49" s="35" t="s">
        <v>35</v>
      </c>
      <c r="F49" s="13">
        <v>800</v>
      </c>
      <c r="G49" s="185">
        <f>G50</f>
        <v>16</v>
      </c>
      <c r="H49" s="185">
        <f>H50</f>
        <v>16</v>
      </c>
      <c r="I49" s="186">
        <f>I50</f>
        <v>16</v>
      </c>
    </row>
    <row r="50" spans="1:9" ht="15.75" x14ac:dyDescent="0.2">
      <c r="A50" s="123" t="s">
        <v>20</v>
      </c>
      <c r="B50" s="24">
        <v>123</v>
      </c>
      <c r="C50" s="21">
        <v>1</v>
      </c>
      <c r="D50" s="22">
        <v>13</v>
      </c>
      <c r="E50" s="35" t="s">
        <v>35</v>
      </c>
      <c r="F50" s="24">
        <v>850</v>
      </c>
      <c r="G50" s="200">
        <f>'Приложение 3'!F50</f>
        <v>16</v>
      </c>
      <c r="H50" s="200">
        <f>'Приложение 3'!G50</f>
        <v>16</v>
      </c>
      <c r="I50" s="201">
        <f>'Приложение 3'!H50</f>
        <v>16</v>
      </c>
    </row>
    <row r="51" spans="1:9" ht="15.75" x14ac:dyDescent="0.2">
      <c r="A51" s="108" t="s">
        <v>36</v>
      </c>
      <c r="B51" s="18">
        <v>123</v>
      </c>
      <c r="C51" s="4">
        <v>2</v>
      </c>
      <c r="D51" s="5">
        <v>3</v>
      </c>
      <c r="E51" s="6" t="s">
        <v>7</v>
      </c>
      <c r="F51" s="7" t="s">
        <v>7</v>
      </c>
      <c r="G51" s="119">
        <f t="shared" ref="G51:I51" si="10">G52</f>
        <v>195</v>
      </c>
      <c r="H51" s="119">
        <f t="shared" si="10"/>
        <v>217.22</v>
      </c>
      <c r="I51" s="110">
        <f t="shared" si="10"/>
        <v>225</v>
      </c>
    </row>
    <row r="52" spans="1:9" ht="15.75" x14ac:dyDescent="0.2">
      <c r="A52" s="108" t="s">
        <v>15</v>
      </c>
      <c r="B52" s="18">
        <v>123</v>
      </c>
      <c r="C52" s="4">
        <v>2</v>
      </c>
      <c r="D52" s="5">
        <v>3</v>
      </c>
      <c r="E52" s="6" t="s">
        <v>10</v>
      </c>
      <c r="F52" s="7" t="s">
        <v>7</v>
      </c>
      <c r="G52" s="119">
        <f>G53+G56</f>
        <v>195</v>
      </c>
      <c r="H52" s="119">
        <f>H56</f>
        <v>217.22</v>
      </c>
      <c r="I52" s="110">
        <f>I56</f>
        <v>225</v>
      </c>
    </row>
    <row r="53" spans="1:9" ht="15.75" hidden="1" x14ac:dyDescent="0.2">
      <c r="A53" s="108" t="s">
        <v>166</v>
      </c>
      <c r="B53" s="18">
        <v>123</v>
      </c>
      <c r="C53" s="4">
        <v>2</v>
      </c>
      <c r="D53" s="5">
        <v>3</v>
      </c>
      <c r="E53" s="6" t="s">
        <v>167</v>
      </c>
      <c r="F53" s="181" t="s">
        <v>7</v>
      </c>
      <c r="G53" s="119">
        <f>G54</f>
        <v>0</v>
      </c>
      <c r="H53" s="119">
        <f t="shared" ref="H53:I54" si="11">H54</f>
        <v>0</v>
      </c>
      <c r="I53" s="110">
        <f t="shared" si="11"/>
        <v>0</v>
      </c>
    </row>
    <row r="54" spans="1:9" ht="63" hidden="1" x14ac:dyDescent="0.2">
      <c r="A54" s="37" t="s">
        <v>13</v>
      </c>
      <c r="B54" s="24">
        <v>123</v>
      </c>
      <c r="C54" s="10">
        <v>2</v>
      </c>
      <c r="D54" s="11">
        <v>3</v>
      </c>
      <c r="E54" s="12" t="s">
        <v>167</v>
      </c>
      <c r="F54" s="13">
        <v>100</v>
      </c>
      <c r="G54" s="185">
        <f>G55</f>
        <v>0</v>
      </c>
      <c r="H54" s="185">
        <f t="shared" si="11"/>
        <v>0</v>
      </c>
      <c r="I54" s="186">
        <f t="shared" si="11"/>
        <v>0</v>
      </c>
    </row>
    <row r="55" spans="1:9" ht="31.5" hidden="1" x14ac:dyDescent="0.2">
      <c r="A55" s="37" t="s">
        <v>39</v>
      </c>
      <c r="B55" s="24">
        <v>123</v>
      </c>
      <c r="C55" s="10">
        <v>2</v>
      </c>
      <c r="D55" s="11">
        <v>3</v>
      </c>
      <c r="E55" s="12" t="s">
        <v>167</v>
      </c>
      <c r="F55" s="13">
        <v>120</v>
      </c>
      <c r="G55" s="202">
        <f>'Приложение 3'!F55</f>
        <v>0</v>
      </c>
      <c r="H55" s="202">
        <f>'Приложение 3'!G55</f>
        <v>0</v>
      </c>
      <c r="I55" s="203">
        <f>'Приложение 3'!H55</f>
        <v>0</v>
      </c>
    </row>
    <row r="56" spans="1:9" s="158" customFormat="1" ht="31.5" x14ac:dyDescent="0.25">
      <c r="A56" s="108" t="s">
        <v>147</v>
      </c>
      <c r="B56" s="18">
        <v>123</v>
      </c>
      <c r="C56" s="4">
        <v>2</v>
      </c>
      <c r="D56" s="5">
        <v>3</v>
      </c>
      <c r="E56" s="6" t="s">
        <v>38</v>
      </c>
      <c r="F56" s="181" t="s">
        <v>7</v>
      </c>
      <c r="G56" s="119">
        <f>G57+G59</f>
        <v>195</v>
      </c>
      <c r="H56" s="119">
        <f>H57+H59</f>
        <v>217.22</v>
      </c>
      <c r="I56" s="193">
        <f>I57+I59</f>
        <v>225</v>
      </c>
    </row>
    <row r="57" spans="1:9" ht="63" x14ac:dyDescent="0.2">
      <c r="A57" s="37" t="s">
        <v>13</v>
      </c>
      <c r="B57" s="24">
        <v>123</v>
      </c>
      <c r="C57" s="10">
        <v>2</v>
      </c>
      <c r="D57" s="11">
        <v>3</v>
      </c>
      <c r="E57" s="12" t="s">
        <v>38</v>
      </c>
      <c r="F57" s="13">
        <v>100</v>
      </c>
      <c r="G57" s="185">
        <f>G58</f>
        <v>185</v>
      </c>
      <c r="H57" s="185">
        <f>H58</f>
        <v>189.12</v>
      </c>
      <c r="I57" s="186">
        <f>I58</f>
        <v>196.8</v>
      </c>
    </row>
    <row r="58" spans="1:9" ht="31.5" x14ac:dyDescent="0.2">
      <c r="A58" s="37" t="s">
        <v>39</v>
      </c>
      <c r="B58" s="24">
        <v>123</v>
      </c>
      <c r="C58" s="10">
        <v>2</v>
      </c>
      <c r="D58" s="11">
        <v>3</v>
      </c>
      <c r="E58" s="12" t="s">
        <v>38</v>
      </c>
      <c r="F58" s="13">
        <v>120</v>
      </c>
      <c r="G58" s="202">
        <f>'Приложение 3'!F58</f>
        <v>185</v>
      </c>
      <c r="H58" s="202">
        <f>'Приложение 3'!G58</f>
        <v>189.12</v>
      </c>
      <c r="I58" s="203">
        <f>'Приложение 3'!H58</f>
        <v>196.8</v>
      </c>
    </row>
    <row r="59" spans="1:9" ht="31.5" x14ac:dyDescent="0.2">
      <c r="A59" s="37" t="s">
        <v>121</v>
      </c>
      <c r="B59" s="24">
        <v>123</v>
      </c>
      <c r="C59" s="10">
        <v>2</v>
      </c>
      <c r="D59" s="11">
        <v>3</v>
      </c>
      <c r="E59" s="12" t="s">
        <v>40</v>
      </c>
      <c r="F59" s="13">
        <v>200</v>
      </c>
      <c r="G59" s="185">
        <f>G60</f>
        <v>10</v>
      </c>
      <c r="H59" s="185">
        <f>H60</f>
        <v>28.1</v>
      </c>
      <c r="I59" s="186">
        <f>I60</f>
        <v>28.2</v>
      </c>
    </row>
    <row r="60" spans="1:9" ht="31.5" x14ac:dyDescent="0.2">
      <c r="A60" s="37" t="s">
        <v>18</v>
      </c>
      <c r="B60" s="24">
        <v>123</v>
      </c>
      <c r="C60" s="10">
        <v>2</v>
      </c>
      <c r="D60" s="11">
        <v>3</v>
      </c>
      <c r="E60" s="12" t="s">
        <v>40</v>
      </c>
      <c r="F60" s="13">
        <v>240</v>
      </c>
      <c r="G60" s="202">
        <f>'Приложение 3'!F60</f>
        <v>10</v>
      </c>
      <c r="H60" s="202">
        <f>'Приложение 3'!G60</f>
        <v>28.1</v>
      </c>
      <c r="I60" s="203">
        <f>'Приложение 3'!H60</f>
        <v>28.2</v>
      </c>
    </row>
    <row r="61" spans="1:9" ht="31.5" x14ac:dyDescent="0.2">
      <c r="A61" s="108" t="s">
        <v>41</v>
      </c>
      <c r="B61" s="18">
        <v>123</v>
      </c>
      <c r="C61" s="4">
        <v>3</v>
      </c>
      <c r="D61" s="11"/>
      <c r="E61" s="12"/>
      <c r="F61" s="13"/>
      <c r="G61" s="119">
        <f>G62</f>
        <v>30</v>
      </c>
      <c r="H61" s="119">
        <f>H62</f>
        <v>30</v>
      </c>
      <c r="I61" s="110">
        <f>I62</f>
        <v>30</v>
      </c>
    </row>
    <row r="62" spans="1:9" ht="32.25" customHeight="1" x14ac:dyDescent="0.2">
      <c r="A62" s="3" t="s">
        <v>143</v>
      </c>
      <c r="B62" s="18">
        <v>123</v>
      </c>
      <c r="C62" s="4">
        <v>3</v>
      </c>
      <c r="D62" s="5">
        <v>10</v>
      </c>
      <c r="E62" s="6" t="s">
        <v>7</v>
      </c>
      <c r="F62" s="7" t="s">
        <v>7</v>
      </c>
      <c r="G62" s="119">
        <f>G63</f>
        <v>30</v>
      </c>
      <c r="H62" s="119">
        <f t="shared" ref="H62:I62" si="12">H63</f>
        <v>30</v>
      </c>
      <c r="I62" s="110">
        <f t="shared" si="12"/>
        <v>30</v>
      </c>
    </row>
    <row r="63" spans="1:9" ht="63" x14ac:dyDescent="0.2">
      <c r="A63" s="108" t="s">
        <v>160</v>
      </c>
      <c r="B63" s="18">
        <v>123</v>
      </c>
      <c r="C63" s="4">
        <v>3</v>
      </c>
      <c r="D63" s="5">
        <v>10</v>
      </c>
      <c r="E63" s="6" t="s">
        <v>42</v>
      </c>
      <c r="F63" s="7" t="s">
        <v>7</v>
      </c>
      <c r="G63" s="119">
        <f>G64</f>
        <v>30</v>
      </c>
      <c r="H63" s="119">
        <f>H64</f>
        <v>30</v>
      </c>
      <c r="I63" s="110">
        <f>I64</f>
        <v>30</v>
      </c>
    </row>
    <row r="64" spans="1:9" ht="31.5" x14ac:dyDescent="0.2">
      <c r="A64" s="37" t="s">
        <v>162</v>
      </c>
      <c r="B64" s="24">
        <v>123</v>
      </c>
      <c r="C64" s="10">
        <v>3</v>
      </c>
      <c r="D64" s="11">
        <v>10</v>
      </c>
      <c r="E64" s="23" t="s">
        <v>43</v>
      </c>
      <c r="F64" s="13" t="s">
        <v>7</v>
      </c>
      <c r="G64" s="185">
        <f t="shared" ref="G64:I65" si="13">G65</f>
        <v>30</v>
      </c>
      <c r="H64" s="185">
        <f t="shared" si="13"/>
        <v>30</v>
      </c>
      <c r="I64" s="186">
        <f t="shared" si="13"/>
        <v>30</v>
      </c>
    </row>
    <row r="65" spans="1:9" ht="31.5" x14ac:dyDescent="0.2">
      <c r="A65" s="37" t="s">
        <v>121</v>
      </c>
      <c r="B65" s="24">
        <v>123</v>
      </c>
      <c r="C65" s="21">
        <v>3</v>
      </c>
      <c r="D65" s="11">
        <v>10</v>
      </c>
      <c r="E65" s="23" t="s">
        <v>43</v>
      </c>
      <c r="F65" s="24">
        <v>200</v>
      </c>
      <c r="G65" s="187">
        <f t="shared" si="13"/>
        <v>30</v>
      </c>
      <c r="H65" s="187">
        <f t="shared" si="13"/>
        <v>30</v>
      </c>
      <c r="I65" s="188">
        <f t="shared" si="13"/>
        <v>30</v>
      </c>
    </row>
    <row r="66" spans="1:9" ht="31.5" x14ac:dyDescent="0.2">
      <c r="A66" s="124" t="s">
        <v>18</v>
      </c>
      <c r="B66" s="24">
        <v>123</v>
      </c>
      <c r="C66" s="21">
        <v>3</v>
      </c>
      <c r="D66" s="11">
        <v>10</v>
      </c>
      <c r="E66" s="23" t="s">
        <v>43</v>
      </c>
      <c r="F66" s="24">
        <v>240</v>
      </c>
      <c r="G66" s="200">
        <f>'Приложение 3'!F66</f>
        <v>30</v>
      </c>
      <c r="H66" s="200">
        <f>'Приложение 3'!G66</f>
        <v>30</v>
      </c>
      <c r="I66" s="201">
        <f>'Приложение 3'!H66</f>
        <v>30</v>
      </c>
    </row>
    <row r="67" spans="1:9" ht="15.75" x14ac:dyDescent="0.2">
      <c r="A67" s="127" t="s">
        <v>44</v>
      </c>
      <c r="B67" s="18">
        <v>123</v>
      </c>
      <c r="C67" s="15">
        <v>4</v>
      </c>
      <c r="D67" s="11"/>
      <c r="E67" s="12"/>
      <c r="F67" s="13"/>
      <c r="G67" s="119">
        <f t="shared" ref="G67:I69" si="14">G68</f>
        <v>2397.1999999999998</v>
      </c>
      <c r="H67" s="119">
        <f t="shared" si="14"/>
        <v>1917</v>
      </c>
      <c r="I67" s="110">
        <f t="shared" si="14"/>
        <v>2646</v>
      </c>
    </row>
    <row r="68" spans="1:9" ht="15.75" x14ac:dyDescent="0.2">
      <c r="A68" s="127" t="s">
        <v>45</v>
      </c>
      <c r="B68" s="18">
        <v>123</v>
      </c>
      <c r="C68" s="15">
        <v>4</v>
      </c>
      <c r="D68" s="16">
        <v>9</v>
      </c>
      <c r="E68" s="17" t="s">
        <v>7</v>
      </c>
      <c r="F68" s="18" t="s">
        <v>7</v>
      </c>
      <c r="G68" s="189">
        <f t="shared" si="14"/>
        <v>2397.1999999999998</v>
      </c>
      <c r="H68" s="189">
        <f t="shared" si="14"/>
        <v>1917</v>
      </c>
      <c r="I68" s="190">
        <f t="shared" si="14"/>
        <v>2646</v>
      </c>
    </row>
    <row r="69" spans="1:9" ht="31.5" x14ac:dyDescent="0.2">
      <c r="A69" s="108" t="s">
        <v>159</v>
      </c>
      <c r="B69" s="18">
        <v>123</v>
      </c>
      <c r="C69" s="4">
        <v>4</v>
      </c>
      <c r="D69" s="5">
        <v>9</v>
      </c>
      <c r="E69" s="6" t="s">
        <v>46</v>
      </c>
      <c r="F69" s="18"/>
      <c r="G69" s="189">
        <f>G70</f>
        <v>2397.1999999999998</v>
      </c>
      <c r="H69" s="189">
        <f t="shared" si="14"/>
        <v>1917</v>
      </c>
      <c r="I69" s="190">
        <f t="shared" si="14"/>
        <v>2646</v>
      </c>
    </row>
    <row r="70" spans="1:9" ht="31.5" x14ac:dyDescent="0.2">
      <c r="A70" s="37" t="s">
        <v>183</v>
      </c>
      <c r="B70" s="24">
        <v>123</v>
      </c>
      <c r="C70" s="10">
        <v>4</v>
      </c>
      <c r="D70" s="11">
        <v>9</v>
      </c>
      <c r="E70" s="12" t="s">
        <v>182</v>
      </c>
      <c r="F70" s="18"/>
      <c r="G70" s="187">
        <f t="shared" ref="G70:I71" si="15">G71</f>
        <v>2397.1999999999998</v>
      </c>
      <c r="H70" s="187">
        <f t="shared" si="15"/>
        <v>1917</v>
      </c>
      <c r="I70" s="188">
        <f t="shared" si="15"/>
        <v>2646</v>
      </c>
    </row>
    <row r="71" spans="1:9" ht="31.5" x14ac:dyDescent="0.2">
      <c r="A71" s="37" t="s">
        <v>121</v>
      </c>
      <c r="B71" s="24">
        <v>123</v>
      </c>
      <c r="C71" s="10">
        <v>4</v>
      </c>
      <c r="D71" s="11">
        <v>9</v>
      </c>
      <c r="E71" s="12" t="s">
        <v>182</v>
      </c>
      <c r="F71" s="24">
        <v>200</v>
      </c>
      <c r="G71" s="187">
        <f t="shared" si="15"/>
        <v>2397.1999999999998</v>
      </c>
      <c r="H71" s="187">
        <f t="shared" si="15"/>
        <v>1917</v>
      </c>
      <c r="I71" s="188">
        <f t="shared" si="15"/>
        <v>2646</v>
      </c>
    </row>
    <row r="72" spans="1:9" ht="31.5" x14ac:dyDescent="0.2">
      <c r="A72" s="124" t="s">
        <v>18</v>
      </c>
      <c r="B72" s="24">
        <v>123</v>
      </c>
      <c r="C72" s="10">
        <v>4</v>
      </c>
      <c r="D72" s="11">
        <v>9</v>
      </c>
      <c r="E72" s="12" t="s">
        <v>182</v>
      </c>
      <c r="F72" s="24">
        <v>240</v>
      </c>
      <c r="G72" s="200">
        <f>'Приложение 3'!F72</f>
        <v>2397.1999999999998</v>
      </c>
      <c r="H72" s="200">
        <f>'Приложение 3'!G72</f>
        <v>1917</v>
      </c>
      <c r="I72" s="201">
        <f>'Приложение 3'!H72</f>
        <v>2646</v>
      </c>
    </row>
    <row r="73" spans="1:9" ht="31.5" hidden="1" x14ac:dyDescent="0.2">
      <c r="A73" s="108" t="s">
        <v>153</v>
      </c>
      <c r="B73" s="18">
        <v>123</v>
      </c>
      <c r="C73" s="4">
        <v>4</v>
      </c>
      <c r="D73" s="5">
        <v>9</v>
      </c>
      <c r="E73" s="6" t="s">
        <v>47</v>
      </c>
      <c r="F73" s="18"/>
      <c r="G73" s="189">
        <f t="shared" ref="G73:I75" si="16">G74</f>
        <v>0</v>
      </c>
      <c r="H73" s="189">
        <f t="shared" si="16"/>
        <v>0</v>
      </c>
      <c r="I73" s="190">
        <f t="shared" si="16"/>
        <v>0</v>
      </c>
    </row>
    <row r="74" spans="1:9" ht="31.5" hidden="1" x14ac:dyDescent="0.2">
      <c r="A74" s="37" t="s">
        <v>155</v>
      </c>
      <c r="B74" s="24">
        <v>123</v>
      </c>
      <c r="C74" s="10">
        <v>4</v>
      </c>
      <c r="D74" s="11">
        <v>9</v>
      </c>
      <c r="E74" s="12" t="s">
        <v>48</v>
      </c>
      <c r="F74" s="18"/>
      <c r="G74" s="187">
        <f t="shared" si="16"/>
        <v>0</v>
      </c>
      <c r="H74" s="187">
        <f t="shared" si="16"/>
        <v>0</v>
      </c>
      <c r="I74" s="188">
        <f t="shared" si="16"/>
        <v>0</v>
      </c>
    </row>
    <row r="75" spans="1:9" ht="31.5" hidden="1" x14ac:dyDescent="0.2">
      <c r="A75" s="37" t="s">
        <v>121</v>
      </c>
      <c r="B75" s="24">
        <v>123</v>
      </c>
      <c r="C75" s="10">
        <v>4</v>
      </c>
      <c r="D75" s="11">
        <v>9</v>
      </c>
      <c r="E75" s="12" t="s">
        <v>48</v>
      </c>
      <c r="F75" s="24">
        <v>200</v>
      </c>
      <c r="G75" s="187">
        <f t="shared" si="16"/>
        <v>0</v>
      </c>
      <c r="H75" s="187">
        <f t="shared" si="16"/>
        <v>0</v>
      </c>
      <c r="I75" s="188">
        <f t="shared" si="16"/>
        <v>0</v>
      </c>
    </row>
    <row r="76" spans="1:9" ht="31.5" hidden="1" x14ac:dyDescent="0.2">
      <c r="A76" s="124" t="s">
        <v>18</v>
      </c>
      <c r="B76" s="24">
        <v>123</v>
      </c>
      <c r="C76" s="10">
        <v>4</v>
      </c>
      <c r="D76" s="11">
        <v>9</v>
      </c>
      <c r="E76" s="12" t="s">
        <v>48</v>
      </c>
      <c r="F76" s="24">
        <v>240</v>
      </c>
      <c r="G76" s="200">
        <f>'Приложение 3'!F76</f>
        <v>0</v>
      </c>
      <c r="H76" s="200">
        <f>'Приложение 3'!G76</f>
        <v>0</v>
      </c>
      <c r="I76" s="201">
        <f>'Приложение 3'!H76</f>
        <v>0</v>
      </c>
    </row>
    <row r="77" spans="1:9" ht="15.75" x14ac:dyDescent="0.2">
      <c r="A77" s="127" t="s">
        <v>49</v>
      </c>
      <c r="B77" s="18">
        <v>123</v>
      </c>
      <c r="C77" s="15">
        <v>5</v>
      </c>
      <c r="D77" s="16" t="s">
        <v>7</v>
      </c>
      <c r="E77" s="17" t="s">
        <v>7</v>
      </c>
      <c r="F77" s="18" t="s">
        <v>7</v>
      </c>
      <c r="G77" s="189">
        <f>G78+G83</f>
        <v>175.2</v>
      </c>
      <c r="H77" s="189">
        <f t="shared" ref="H77:I77" si="17">H78+H83</f>
        <v>165.2</v>
      </c>
      <c r="I77" s="190">
        <f t="shared" si="17"/>
        <v>165.2</v>
      </c>
    </row>
    <row r="78" spans="1:9" ht="15.75" x14ac:dyDescent="0.2">
      <c r="A78" s="108" t="s">
        <v>50</v>
      </c>
      <c r="B78" s="18">
        <v>123</v>
      </c>
      <c r="C78" s="4">
        <v>5</v>
      </c>
      <c r="D78" s="5">
        <v>1</v>
      </c>
      <c r="E78" s="6" t="s">
        <v>7</v>
      </c>
      <c r="F78" s="7" t="s">
        <v>7</v>
      </c>
      <c r="G78" s="119">
        <f>G79</f>
        <v>55.2</v>
      </c>
      <c r="H78" s="119">
        <f>H79</f>
        <v>55.2</v>
      </c>
      <c r="I78" s="110">
        <f>I79</f>
        <v>55.2</v>
      </c>
    </row>
    <row r="79" spans="1:9" ht="15.75" x14ac:dyDescent="0.2">
      <c r="A79" s="37" t="s">
        <v>51</v>
      </c>
      <c r="B79" s="24">
        <v>123</v>
      </c>
      <c r="C79" s="10">
        <v>5</v>
      </c>
      <c r="D79" s="11">
        <v>1</v>
      </c>
      <c r="E79" s="12" t="s">
        <v>10</v>
      </c>
      <c r="F79" s="13"/>
      <c r="G79" s="185">
        <f>G81</f>
        <v>55.2</v>
      </c>
      <c r="H79" s="185">
        <f>H80</f>
        <v>55.2</v>
      </c>
      <c r="I79" s="186">
        <f>I80</f>
        <v>55.2</v>
      </c>
    </row>
    <row r="80" spans="1:9" ht="15.75" x14ac:dyDescent="0.2">
      <c r="A80" s="124" t="s">
        <v>52</v>
      </c>
      <c r="B80" s="24">
        <v>123</v>
      </c>
      <c r="C80" s="10">
        <v>5</v>
      </c>
      <c r="D80" s="11">
        <v>1</v>
      </c>
      <c r="E80" s="12" t="s">
        <v>53</v>
      </c>
      <c r="F80" s="13"/>
      <c r="G80" s="185">
        <f t="shared" ref="G80:I81" si="18">G81</f>
        <v>55.2</v>
      </c>
      <c r="H80" s="185">
        <f t="shared" si="18"/>
        <v>55.2</v>
      </c>
      <c r="I80" s="186">
        <f t="shared" si="18"/>
        <v>55.2</v>
      </c>
    </row>
    <row r="81" spans="1:9" ht="31.5" x14ac:dyDescent="0.2">
      <c r="A81" s="37" t="s">
        <v>121</v>
      </c>
      <c r="B81" s="24">
        <v>123</v>
      </c>
      <c r="C81" s="10">
        <v>5</v>
      </c>
      <c r="D81" s="11">
        <v>1</v>
      </c>
      <c r="E81" s="12" t="s">
        <v>53</v>
      </c>
      <c r="F81" s="13">
        <v>200</v>
      </c>
      <c r="G81" s="185">
        <f t="shared" si="18"/>
        <v>55.2</v>
      </c>
      <c r="H81" s="185">
        <f t="shared" si="18"/>
        <v>55.2</v>
      </c>
      <c r="I81" s="186">
        <f t="shared" si="18"/>
        <v>55.2</v>
      </c>
    </row>
    <row r="82" spans="1:9" ht="31.5" x14ac:dyDescent="0.2">
      <c r="A82" s="124" t="s">
        <v>18</v>
      </c>
      <c r="B82" s="24">
        <v>123</v>
      </c>
      <c r="C82" s="10">
        <v>5</v>
      </c>
      <c r="D82" s="11">
        <v>1</v>
      </c>
      <c r="E82" s="12" t="s">
        <v>53</v>
      </c>
      <c r="F82" s="13">
        <v>240</v>
      </c>
      <c r="G82" s="202">
        <f>'Приложение 3'!F82</f>
        <v>55.2</v>
      </c>
      <c r="H82" s="202">
        <f>'Приложение 3'!G82</f>
        <v>55.2</v>
      </c>
      <c r="I82" s="203">
        <f>'Приложение 3'!H82</f>
        <v>55.2</v>
      </c>
    </row>
    <row r="83" spans="1:9" ht="15.75" x14ac:dyDescent="0.2">
      <c r="A83" s="127" t="s">
        <v>54</v>
      </c>
      <c r="B83" s="18">
        <v>123</v>
      </c>
      <c r="C83" s="4">
        <v>5</v>
      </c>
      <c r="D83" s="5">
        <v>3</v>
      </c>
      <c r="E83" s="6"/>
      <c r="F83" s="7"/>
      <c r="G83" s="119">
        <f>G84</f>
        <v>120</v>
      </c>
      <c r="H83" s="119">
        <f>H84</f>
        <v>110</v>
      </c>
      <c r="I83" s="110">
        <f>I84</f>
        <v>110</v>
      </c>
    </row>
    <row r="84" spans="1:9" ht="15.75" x14ac:dyDescent="0.2">
      <c r="A84" s="108" t="s">
        <v>9</v>
      </c>
      <c r="B84" s="18">
        <v>123</v>
      </c>
      <c r="C84" s="4">
        <v>5</v>
      </c>
      <c r="D84" s="5">
        <v>3</v>
      </c>
      <c r="E84" s="6" t="s">
        <v>10</v>
      </c>
      <c r="F84" s="7" t="s">
        <v>7</v>
      </c>
      <c r="G84" s="119">
        <f>G85+G88+G91+G94</f>
        <v>120</v>
      </c>
      <c r="H84" s="119">
        <f>H85+H88+H91+H94</f>
        <v>110</v>
      </c>
      <c r="I84" s="110">
        <f>I85+I88+I91+I94</f>
        <v>110</v>
      </c>
    </row>
    <row r="85" spans="1:9" ht="15.75" x14ac:dyDescent="0.2">
      <c r="A85" s="37" t="s">
        <v>55</v>
      </c>
      <c r="B85" s="24">
        <v>123</v>
      </c>
      <c r="C85" s="10">
        <v>5</v>
      </c>
      <c r="D85" s="11">
        <v>3</v>
      </c>
      <c r="E85" s="12" t="s">
        <v>56</v>
      </c>
      <c r="F85" s="13"/>
      <c r="G85" s="185">
        <f t="shared" ref="G85:I86" si="19">G86</f>
        <v>100</v>
      </c>
      <c r="H85" s="185">
        <f t="shared" si="19"/>
        <v>100</v>
      </c>
      <c r="I85" s="186">
        <f t="shared" si="19"/>
        <v>100</v>
      </c>
    </row>
    <row r="86" spans="1:9" ht="31.5" x14ac:dyDescent="0.2">
      <c r="A86" s="37" t="s">
        <v>121</v>
      </c>
      <c r="B86" s="24">
        <v>123</v>
      </c>
      <c r="C86" s="10">
        <v>5</v>
      </c>
      <c r="D86" s="11">
        <v>3</v>
      </c>
      <c r="E86" s="12" t="s">
        <v>56</v>
      </c>
      <c r="F86" s="13">
        <v>200</v>
      </c>
      <c r="G86" s="185">
        <f t="shared" si="19"/>
        <v>100</v>
      </c>
      <c r="H86" s="185">
        <f t="shared" si="19"/>
        <v>100</v>
      </c>
      <c r="I86" s="186">
        <f t="shared" si="19"/>
        <v>100</v>
      </c>
    </row>
    <row r="87" spans="1:9" ht="30.75" customHeight="1" x14ac:dyDescent="0.2">
      <c r="A87" s="37" t="s">
        <v>18</v>
      </c>
      <c r="B87" s="24">
        <v>123</v>
      </c>
      <c r="C87" s="10">
        <v>5</v>
      </c>
      <c r="D87" s="11">
        <v>3</v>
      </c>
      <c r="E87" s="12" t="s">
        <v>56</v>
      </c>
      <c r="F87" s="13">
        <v>240</v>
      </c>
      <c r="G87" s="202">
        <f>'Приложение 3'!F87</f>
        <v>100</v>
      </c>
      <c r="H87" s="202">
        <f>'Приложение 3'!G87</f>
        <v>100</v>
      </c>
      <c r="I87" s="203">
        <f>'Приложение 3'!H87</f>
        <v>100</v>
      </c>
    </row>
    <row r="88" spans="1:9" ht="15.75" hidden="1" x14ac:dyDescent="0.2">
      <c r="A88" s="37" t="s">
        <v>57</v>
      </c>
      <c r="B88" s="24">
        <v>123</v>
      </c>
      <c r="C88" s="10">
        <v>5</v>
      </c>
      <c r="D88" s="11">
        <v>3</v>
      </c>
      <c r="E88" s="12" t="s">
        <v>58</v>
      </c>
      <c r="F88" s="13"/>
      <c r="G88" s="185">
        <f t="shared" ref="G88:I89" si="20">G89</f>
        <v>0</v>
      </c>
      <c r="H88" s="185">
        <f t="shared" si="20"/>
        <v>0</v>
      </c>
      <c r="I88" s="186">
        <f t="shared" si="20"/>
        <v>0</v>
      </c>
    </row>
    <row r="89" spans="1:9" ht="31.5" hidden="1" x14ac:dyDescent="0.2">
      <c r="A89" s="37" t="s">
        <v>121</v>
      </c>
      <c r="B89" s="24">
        <v>123</v>
      </c>
      <c r="C89" s="10">
        <v>5</v>
      </c>
      <c r="D89" s="11">
        <v>3</v>
      </c>
      <c r="E89" s="12" t="s">
        <v>58</v>
      </c>
      <c r="F89" s="13">
        <v>200</v>
      </c>
      <c r="G89" s="185">
        <f t="shared" si="20"/>
        <v>0</v>
      </c>
      <c r="H89" s="185">
        <f t="shared" si="20"/>
        <v>0</v>
      </c>
      <c r="I89" s="186">
        <f t="shared" si="20"/>
        <v>0</v>
      </c>
    </row>
    <row r="90" spans="1:9" ht="31.5" hidden="1" x14ac:dyDescent="0.2">
      <c r="A90" s="37" t="s">
        <v>18</v>
      </c>
      <c r="B90" s="24">
        <v>123</v>
      </c>
      <c r="C90" s="10">
        <v>5</v>
      </c>
      <c r="D90" s="11">
        <v>3</v>
      </c>
      <c r="E90" s="12" t="s">
        <v>58</v>
      </c>
      <c r="F90" s="13">
        <v>240</v>
      </c>
      <c r="G90" s="202">
        <f>'Приложение 3'!F90</f>
        <v>0</v>
      </c>
      <c r="H90" s="202">
        <f>'Приложение 3'!G90</f>
        <v>0</v>
      </c>
      <c r="I90" s="203">
        <f>'Приложение 3'!H90</f>
        <v>0</v>
      </c>
    </row>
    <row r="91" spans="1:9" ht="15.75" x14ac:dyDescent="0.2">
      <c r="A91" s="37" t="s">
        <v>59</v>
      </c>
      <c r="B91" s="24">
        <v>123</v>
      </c>
      <c r="C91" s="10">
        <v>5</v>
      </c>
      <c r="D91" s="11">
        <v>3</v>
      </c>
      <c r="E91" s="12" t="s">
        <v>60</v>
      </c>
      <c r="F91" s="13"/>
      <c r="G91" s="185">
        <f t="shared" ref="G91:I92" si="21">G92</f>
        <v>10</v>
      </c>
      <c r="H91" s="185">
        <f t="shared" si="21"/>
        <v>10</v>
      </c>
      <c r="I91" s="186">
        <f t="shared" si="21"/>
        <v>10</v>
      </c>
    </row>
    <row r="92" spans="1:9" ht="31.5" x14ac:dyDescent="0.2">
      <c r="A92" s="37" t="s">
        <v>121</v>
      </c>
      <c r="B92" s="24">
        <v>123</v>
      </c>
      <c r="C92" s="10">
        <v>5</v>
      </c>
      <c r="D92" s="11">
        <v>3</v>
      </c>
      <c r="E92" s="12" t="s">
        <v>60</v>
      </c>
      <c r="F92" s="13">
        <v>200</v>
      </c>
      <c r="G92" s="185">
        <f t="shared" si="21"/>
        <v>10</v>
      </c>
      <c r="H92" s="185">
        <f t="shared" si="21"/>
        <v>10</v>
      </c>
      <c r="I92" s="186">
        <f t="shared" si="21"/>
        <v>10</v>
      </c>
    </row>
    <row r="93" spans="1:9" ht="31.5" x14ac:dyDescent="0.2">
      <c r="A93" s="37" t="s">
        <v>18</v>
      </c>
      <c r="B93" s="24">
        <v>123</v>
      </c>
      <c r="C93" s="10">
        <v>5</v>
      </c>
      <c r="D93" s="11">
        <v>3</v>
      </c>
      <c r="E93" s="12" t="s">
        <v>60</v>
      </c>
      <c r="F93" s="13">
        <v>240</v>
      </c>
      <c r="G93" s="202">
        <f>'Приложение 3'!F93</f>
        <v>10</v>
      </c>
      <c r="H93" s="202">
        <f>'Приложение 3'!G93</f>
        <v>10</v>
      </c>
      <c r="I93" s="203">
        <f>'Приложение 3'!H93</f>
        <v>10</v>
      </c>
    </row>
    <row r="94" spans="1:9" ht="31.5" x14ac:dyDescent="0.2">
      <c r="A94" s="37" t="s">
        <v>158</v>
      </c>
      <c r="B94" s="24">
        <v>123</v>
      </c>
      <c r="C94" s="10">
        <v>5</v>
      </c>
      <c r="D94" s="11">
        <v>3</v>
      </c>
      <c r="E94" s="12" t="s">
        <v>62</v>
      </c>
      <c r="F94" s="13"/>
      <c r="G94" s="185">
        <f t="shared" ref="G94:I95" si="22">G95</f>
        <v>10</v>
      </c>
      <c r="H94" s="185">
        <f t="shared" si="22"/>
        <v>0</v>
      </c>
      <c r="I94" s="186">
        <f t="shared" si="22"/>
        <v>0</v>
      </c>
    </row>
    <row r="95" spans="1:9" ht="31.5" x14ac:dyDescent="0.2">
      <c r="A95" s="123" t="s">
        <v>121</v>
      </c>
      <c r="B95" s="24">
        <v>123</v>
      </c>
      <c r="C95" s="22">
        <v>5</v>
      </c>
      <c r="D95" s="22">
        <v>3</v>
      </c>
      <c r="E95" s="35" t="s">
        <v>62</v>
      </c>
      <c r="F95" s="24">
        <v>200</v>
      </c>
      <c r="G95" s="121">
        <f t="shared" si="22"/>
        <v>10</v>
      </c>
      <c r="H95" s="121">
        <f t="shared" si="22"/>
        <v>0</v>
      </c>
      <c r="I95" s="186">
        <f t="shared" si="22"/>
        <v>0</v>
      </c>
    </row>
    <row r="96" spans="1:9" ht="30.75" customHeight="1" x14ac:dyDescent="0.2">
      <c r="A96" s="123" t="s">
        <v>18</v>
      </c>
      <c r="B96" s="24">
        <v>123</v>
      </c>
      <c r="C96" s="22">
        <v>5</v>
      </c>
      <c r="D96" s="22">
        <v>3</v>
      </c>
      <c r="E96" s="35" t="s">
        <v>62</v>
      </c>
      <c r="F96" s="24">
        <v>240</v>
      </c>
      <c r="G96" s="204">
        <f>'Приложение 3'!F96</f>
        <v>10</v>
      </c>
      <c r="H96" s="204">
        <f>'Приложение 3'!G96</f>
        <v>0</v>
      </c>
      <c r="I96" s="203">
        <f>'Приложение 3'!H96</f>
        <v>0</v>
      </c>
    </row>
    <row r="97" spans="1:9" ht="15.75" hidden="1" x14ac:dyDescent="0.2">
      <c r="A97" s="77" t="s">
        <v>9</v>
      </c>
      <c r="B97" s="18">
        <v>123</v>
      </c>
      <c r="C97" s="16">
        <v>7</v>
      </c>
      <c r="D97" s="16">
        <v>7</v>
      </c>
      <c r="E97" s="38" t="s">
        <v>10</v>
      </c>
      <c r="F97" s="18"/>
      <c r="G97" s="130">
        <f t="shared" ref="G97:I99" si="23">G98</f>
        <v>0</v>
      </c>
      <c r="H97" s="130">
        <f t="shared" si="23"/>
        <v>0</v>
      </c>
      <c r="I97" s="190">
        <f t="shared" si="23"/>
        <v>0</v>
      </c>
    </row>
    <row r="98" spans="1:9" ht="31.5" hidden="1" x14ac:dyDescent="0.2">
      <c r="A98" s="123" t="s">
        <v>63</v>
      </c>
      <c r="B98" s="24">
        <v>123</v>
      </c>
      <c r="C98" s="22">
        <v>7</v>
      </c>
      <c r="D98" s="22">
        <v>7</v>
      </c>
      <c r="E98" s="35" t="s">
        <v>64</v>
      </c>
      <c r="F98" s="24"/>
      <c r="G98" s="121">
        <f t="shared" si="23"/>
        <v>0</v>
      </c>
      <c r="H98" s="121">
        <f t="shared" si="23"/>
        <v>0</v>
      </c>
      <c r="I98" s="190">
        <f t="shared" si="23"/>
        <v>0</v>
      </c>
    </row>
    <row r="99" spans="1:9" ht="31.5" hidden="1" x14ac:dyDescent="0.2">
      <c r="A99" s="123" t="s">
        <v>121</v>
      </c>
      <c r="B99" s="24">
        <v>123</v>
      </c>
      <c r="C99" s="22">
        <v>7</v>
      </c>
      <c r="D99" s="22">
        <v>7</v>
      </c>
      <c r="E99" s="35" t="s">
        <v>64</v>
      </c>
      <c r="F99" s="24">
        <v>200</v>
      </c>
      <c r="G99" s="121">
        <f t="shared" si="23"/>
        <v>0</v>
      </c>
      <c r="H99" s="121">
        <f t="shared" si="23"/>
        <v>0</v>
      </c>
      <c r="I99" s="188">
        <f t="shared" si="23"/>
        <v>0</v>
      </c>
    </row>
    <row r="100" spans="1:9" ht="31.5" hidden="1" x14ac:dyDescent="0.2">
      <c r="A100" s="123" t="s">
        <v>18</v>
      </c>
      <c r="B100" s="24">
        <v>123</v>
      </c>
      <c r="C100" s="22">
        <v>7</v>
      </c>
      <c r="D100" s="22">
        <v>7</v>
      </c>
      <c r="E100" s="35" t="s">
        <v>64</v>
      </c>
      <c r="F100" s="24">
        <v>240</v>
      </c>
      <c r="G100" s="204">
        <f>'Приложение 3'!F100</f>
        <v>0</v>
      </c>
      <c r="H100" s="204">
        <f>'Приложение 3'!G100</f>
        <v>0</v>
      </c>
      <c r="I100" s="201">
        <f>'Приложение 3'!H100</f>
        <v>0</v>
      </c>
    </row>
    <row r="101" spans="1:9" ht="15.75" x14ac:dyDescent="0.2">
      <c r="A101" s="77" t="s">
        <v>65</v>
      </c>
      <c r="B101" s="18">
        <v>123</v>
      </c>
      <c r="C101" s="16">
        <v>8</v>
      </c>
      <c r="D101" s="16" t="s">
        <v>7</v>
      </c>
      <c r="E101" s="38" t="s">
        <v>7</v>
      </c>
      <c r="F101" s="18" t="s">
        <v>7</v>
      </c>
      <c r="G101" s="130">
        <f>G102</f>
        <v>8968.5</v>
      </c>
      <c r="H101" s="130">
        <f>H102</f>
        <v>2040.1999999999998</v>
      </c>
      <c r="I101" s="190">
        <f>I102</f>
        <v>2770.86</v>
      </c>
    </row>
    <row r="102" spans="1:9" ht="15.75" x14ac:dyDescent="0.2">
      <c r="A102" s="77" t="s">
        <v>66</v>
      </c>
      <c r="B102" s="18">
        <v>123</v>
      </c>
      <c r="C102" s="16">
        <v>8</v>
      </c>
      <c r="D102" s="16">
        <v>1</v>
      </c>
      <c r="E102" s="38" t="s">
        <v>7</v>
      </c>
      <c r="F102" s="18" t="s">
        <v>7</v>
      </c>
      <c r="G102" s="130">
        <f>G103</f>
        <v>8968.5</v>
      </c>
      <c r="H102" s="130">
        <f t="shared" ref="H102:I102" si="24">H103</f>
        <v>2040.1999999999998</v>
      </c>
      <c r="I102" s="110">
        <f t="shared" si="24"/>
        <v>2770.86</v>
      </c>
    </row>
    <row r="103" spans="1:9" ht="15" customHeight="1" x14ac:dyDescent="0.2">
      <c r="A103" s="77" t="s">
        <v>9</v>
      </c>
      <c r="B103" s="18">
        <v>123</v>
      </c>
      <c r="C103" s="16">
        <v>8</v>
      </c>
      <c r="D103" s="16">
        <v>1</v>
      </c>
      <c r="E103" s="38" t="s">
        <v>10</v>
      </c>
      <c r="F103" s="18" t="s">
        <v>7</v>
      </c>
      <c r="G103" s="130">
        <f>G104+G107+G114</f>
        <v>8968.5</v>
      </c>
      <c r="H103" s="130">
        <f t="shared" ref="H103:I103" si="25">H104+H107+H114</f>
        <v>2040.1999999999998</v>
      </c>
      <c r="I103" s="110">
        <f t="shared" si="25"/>
        <v>2770.86</v>
      </c>
    </row>
    <row r="104" spans="1:9" ht="47.25" hidden="1" x14ac:dyDescent="0.2">
      <c r="A104" s="123" t="s">
        <v>156</v>
      </c>
      <c r="B104" s="24">
        <v>123</v>
      </c>
      <c r="C104" s="22">
        <v>8</v>
      </c>
      <c r="D104" s="22">
        <v>1</v>
      </c>
      <c r="E104" s="35" t="s">
        <v>69</v>
      </c>
      <c r="F104" s="24"/>
      <c r="G104" s="121">
        <f t="shared" ref="G104:I105" si="26">G105</f>
        <v>0</v>
      </c>
      <c r="H104" s="121">
        <f t="shared" si="26"/>
        <v>0</v>
      </c>
      <c r="I104" s="186">
        <f t="shared" si="26"/>
        <v>0</v>
      </c>
    </row>
    <row r="105" spans="1:9" ht="31.5" hidden="1" x14ac:dyDescent="0.2">
      <c r="A105" s="123" t="s">
        <v>121</v>
      </c>
      <c r="B105" s="24">
        <v>123</v>
      </c>
      <c r="C105" s="22">
        <v>8</v>
      </c>
      <c r="D105" s="22">
        <v>1</v>
      </c>
      <c r="E105" s="35" t="s">
        <v>69</v>
      </c>
      <c r="F105" s="24">
        <v>200</v>
      </c>
      <c r="G105" s="121">
        <f t="shared" si="26"/>
        <v>0</v>
      </c>
      <c r="H105" s="121">
        <f t="shared" si="26"/>
        <v>0</v>
      </c>
      <c r="I105" s="188">
        <f t="shared" si="26"/>
        <v>0</v>
      </c>
    </row>
    <row r="106" spans="1:9" ht="31.5" hidden="1" x14ac:dyDescent="0.2">
      <c r="A106" s="123" t="s">
        <v>18</v>
      </c>
      <c r="B106" s="24">
        <v>123</v>
      </c>
      <c r="C106" s="22">
        <v>8</v>
      </c>
      <c r="D106" s="22">
        <v>1</v>
      </c>
      <c r="E106" s="35" t="s">
        <v>69</v>
      </c>
      <c r="F106" s="24">
        <v>240</v>
      </c>
      <c r="G106" s="204">
        <f>'Приложение 3'!F106</f>
        <v>0</v>
      </c>
      <c r="H106" s="204">
        <f>'Приложение 3'!G106</f>
        <v>0</v>
      </c>
      <c r="I106" s="205">
        <f>'Приложение 3'!H106</f>
        <v>0</v>
      </c>
    </row>
    <row r="107" spans="1:9" ht="31.5" x14ac:dyDescent="0.2">
      <c r="A107" s="123" t="s">
        <v>157</v>
      </c>
      <c r="B107" s="24">
        <v>123</v>
      </c>
      <c r="C107" s="22">
        <v>8</v>
      </c>
      <c r="D107" s="22">
        <v>1</v>
      </c>
      <c r="E107" s="35" t="s">
        <v>71</v>
      </c>
      <c r="F107" s="24"/>
      <c r="G107" s="121">
        <f>G108+G110+G112</f>
        <v>4694.5999999999995</v>
      </c>
      <c r="H107" s="121">
        <f>H108+H110+H112</f>
        <v>2040.1999999999998</v>
      </c>
      <c r="I107" s="186">
        <f>I108+I110+I112</f>
        <v>2770.86</v>
      </c>
    </row>
    <row r="108" spans="1:9" ht="63" x14ac:dyDescent="0.2">
      <c r="A108" s="123" t="s">
        <v>13</v>
      </c>
      <c r="B108" s="24">
        <v>123</v>
      </c>
      <c r="C108" s="22">
        <v>8</v>
      </c>
      <c r="D108" s="22">
        <v>1</v>
      </c>
      <c r="E108" s="35" t="s">
        <v>71</v>
      </c>
      <c r="F108" s="24">
        <v>100</v>
      </c>
      <c r="G108" s="121">
        <f>G109</f>
        <v>3878.2</v>
      </c>
      <c r="H108" s="121">
        <f>H109</f>
        <v>1626.3</v>
      </c>
      <c r="I108" s="186">
        <f>I109</f>
        <v>2266.06</v>
      </c>
    </row>
    <row r="109" spans="1:9" ht="15.75" x14ac:dyDescent="0.2">
      <c r="A109" s="159" t="s">
        <v>67</v>
      </c>
      <c r="B109" s="24">
        <v>123</v>
      </c>
      <c r="C109" s="10">
        <v>8</v>
      </c>
      <c r="D109" s="11">
        <v>1</v>
      </c>
      <c r="E109" s="12" t="s">
        <v>71</v>
      </c>
      <c r="F109" s="13">
        <v>110</v>
      </c>
      <c r="G109" s="202">
        <f>'Приложение 3'!F109</f>
        <v>3878.2</v>
      </c>
      <c r="H109" s="202">
        <f>'Приложение 3'!G109</f>
        <v>1626.3</v>
      </c>
      <c r="I109" s="203">
        <f>'Приложение 3'!H109</f>
        <v>2266.06</v>
      </c>
    </row>
    <row r="110" spans="1:9" ht="31.5" x14ac:dyDescent="0.2">
      <c r="A110" s="37" t="s">
        <v>121</v>
      </c>
      <c r="B110" s="24">
        <v>123</v>
      </c>
      <c r="C110" s="21">
        <v>8</v>
      </c>
      <c r="D110" s="22">
        <v>1</v>
      </c>
      <c r="E110" s="12" t="s">
        <v>71</v>
      </c>
      <c r="F110" s="24">
        <v>200</v>
      </c>
      <c r="G110" s="187">
        <f>G111</f>
        <v>806.9</v>
      </c>
      <c r="H110" s="187">
        <f>H111</f>
        <v>404.4</v>
      </c>
      <c r="I110" s="188">
        <f>I111</f>
        <v>495.3</v>
      </c>
    </row>
    <row r="111" spans="1:9" ht="31.5" x14ac:dyDescent="0.2">
      <c r="A111" s="123" t="s">
        <v>18</v>
      </c>
      <c r="B111" s="24">
        <v>123</v>
      </c>
      <c r="C111" s="26">
        <v>8</v>
      </c>
      <c r="D111" s="27">
        <v>1</v>
      </c>
      <c r="E111" s="12" t="s">
        <v>71</v>
      </c>
      <c r="F111" s="29">
        <v>240</v>
      </c>
      <c r="G111" s="206">
        <f>'Приложение 3'!F111</f>
        <v>806.9</v>
      </c>
      <c r="H111" s="206">
        <f>'Приложение 3'!G111</f>
        <v>404.4</v>
      </c>
      <c r="I111" s="205">
        <f>'Приложение 3'!H111</f>
        <v>495.3</v>
      </c>
    </row>
    <row r="112" spans="1:9" ht="15.75" x14ac:dyDescent="0.2">
      <c r="A112" s="123" t="s">
        <v>19</v>
      </c>
      <c r="B112" s="24">
        <v>123</v>
      </c>
      <c r="C112" s="10">
        <v>8</v>
      </c>
      <c r="D112" s="11">
        <v>1</v>
      </c>
      <c r="E112" s="12" t="s">
        <v>71</v>
      </c>
      <c r="F112" s="13">
        <v>800</v>
      </c>
      <c r="G112" s="185">
        <f>G113</f>
        <v>9.5</v>
      </c>
      <c r="H112" s="185">
        <f>H113</f>
        <v>9.5</v>
      </c>
      <c r="I112" s="186">
        <f>I113</f>
        <v>9.5</v>
      </c>
    </row>
    <row r="113" spans="1:9" ht="15.75" x14ac:dyDescent="0.2">
      <c r="A113" s="123" t="s">
        <v>20</v>
      </c>
      <c r="B113" s="24">
        <v>123</v>
      </c>
      <c r="C113" s="10">
        <v>8</v>
      </c>
      <c r="D113" s="11">
        <v>1</v>
      </c>
      <c r="E113" s="12" t="s">
        <v>71</v>
      </c>
      <c r="F113" s="13">
        <v>850</v>
      </c>
      <c r="G113" s="202">
        <f>'Приложение 3'!F113</f>
        <v>9.5</v>
      </c>
      <c r="H113" s="202">
        <f>'Приложение 3'!G113</f>
        <v>9.5</v>
      </c>
      <c r="I113" s="203">
        <f>'Приложение 3'!H113</f>
        <v>9.5</v>
      </c>
    </row>
    <row r="114" spans="1:9" ht="15.75" x14ac:dyDescent="0.2">
      <c r="A114" s="37" t="s">
        <v>149</v>
      </c>
      <c r="B114" s="24">
        <v>123</v>
      </c>
      <c r="C114" s="21">
        <v>8</v>
      </c>
      <c r="D114" s="22">
        <v>1</v>
      </c>
      <c r="E114" s="12" t="s">
        <v>72</v>
      </c>
      <c r="F114" s="24"/>
      <c r="G114" s="187">
        <f t="shared" ref="G114:I115" si="27">G115</f>
        <v>4273.8999999999996</v>
      </c>
      <c r="H114" s="187">
        <f t="shared" si="27"/>
        <v>0</v>
      </c>
      <c r="I114" s="188">
        <f t="shared" si="27"/>
        <v>0</v>
      </c>
    </row>
    <row r="115" spans="1:9" ht="63" x14ac:dyDescent="0.2">
      <c r="A115" s="123" t="s">
        <v>13</v>
      </c>
      <c r="B115" s="24">
        <v>123</v>
      </c>
      <c r="C115" s="21">
        <v>8</v>
      </c>
      <c r="D115" s="22">
        <v>1</v>
      </c>
      <c r="E115" s="12" t="s">
        <v>72</v>
      </c>
      <c r="F115" s="24">
        <v>100</v>
      </c>
      <c r="G115" s="187">
        <f t="shared" si="27"/>
        <v>4273.8999999999996</v>
      </c>
      <c r="H115" s="187">
        <f t="shared" si="27"/>
        <v>0</v>
      </c>
      <c r="I115" s="188">
        <f t="shared" si="27"/>
        <v>0</v>
      </c>
    </row>
    <row r="116" spans="1:9" ht="15.75" x14ac:dyDescent="0.2">
      <c r="A116" s="159" t="s">
        <v>67</v>
      </c>
      <c r="B116" s="24">
        <v>123</v>
      </c>
      <c r="C116" s="21">
        <v>8</v>
      </c>
      <c r="D116" s="22">
        <v>1</v>
      </c>
      <c r="E116" s="12" t="s">
        <v>72</v>
      </c>
      <c r="F116" s="24">
        <v>110</v>
      </c>
      <c r="G116" s="200">
        <f>'Приложение 3'!F116</f>
        <v>4273.8999999999996</v>
      </c>
      <c r="H116" s="200">
        <f>'Приложение 3'!G116</f>
        <v>0</v>
      </c>
      <c r="I116" s="201">
        <f>'Приложение 3'!H116</f>
        <v>0</v>
      </c>
    </row>
    <row r="117" spans="1:9" ht="15.75" x14ac:dyDescent="0.2">
      <c r="A117" s="127" t="s">
        <v>73</v>
      </c>
      <c r="B117" s="18">
        <v>123</v>
      </c>
      <c r="C117" s="15">
        <v>10</v>
      </c>
      <c r="D117" s="22"/>
      <c r="E117" s="12"/>
      <c r="F117" s="24"/>
      <c r="G117" s="189">
        <f t="shared" ref="G117:I121" si="28">G118</f>
        <v>536.9</v>
      </c>
      <c r="H117" s="189">
        <f t="shared" si="28"/>
        <v>536.9</v>
      </c>
      <c r="I117" s="190">
        <f t="shared" si="28"/>
        <v>536.9</v>
      </c>
    </row>
    <row r="118" spans="1:9" ht="15.75" x14ac:dyDescent="0.2">
      <c r="A118" s="127" t="s">
        <v>74</v>
      </c>
      <c r="B118" s="18">
        <v>123</v>
      </c>
      <c r="C118" s="15">
        <v>10</v>
      </c>
      <c r="D118" s="16">
        <v>1</v>
      </c>
      <c r="E118" s="17" t="s">
        <v>7</v>
      </c>
      <c r="F118" s="18" t="s">
        <v>7</v>
      </c>
      <c r="G118" s="189">
        <f t="shared" si="28"/>
        <v>536.9</v>
      </c>
      <c r="H118" s="189">
        <f t="shared" si="28"/>
        <v>536.9</v>
      </c>
      <c r="I118" s="190">
        <f t="shared" si="28"/>
        <v>536.9</v>
      </c>
    </row>
    <row r="119" spans="1:9" ht="15.75" x14ac:dyDescent="0.2">
      <c r="A119" s="160" t="s">
        <v>75</v>
      </c>
      <c r="B119" s="24">
        <v>123</v>
      </c>
      <c r="C119" s="26">
        <v>10</v>
      </c>
      <c r="D119" s="27">
        <v>1</v>
      </c>
      <c r="E119" s="36" t="s">
        <v>10</v>
      </c>
      <c r="F119" s="29" t="s">
        <v>7</v>
      </c>
      <c r="G119" s="120">
        <f t="shared" si="28"/>
        <v>536.9</v>
      </c>
      <c r="H119" s="120">
        <f t="shared" si="28"/>
        <v>536.9</v>
      </c>
      <c r="I119" s="111">
        <f t="shared" si="28"/>
        <v>536.9</v>
      </c>
    </row>
    <row r="120" spans="1:9" ht="31.5" x14ac:dyDescent="0.2">
      <c r="A120" s="37" t="s">
        <v>76</v>
      </c>
      <c r="B120" s="24">
        <v>123</v>
      </c>
      <c r="C120" s="10">
        <v>10</v>
      </c>
      <c r="D120" s="11">
        <v>1</v>
      </c>
      <c r="E120" s="12" t="s">
        <v>119</v>
      </c>
      <c r="F120" s="13" t="s">
        <v>7</v>
      </c>
      <c r="G120" s="185">
        <f t="shared" si="28"/>
        <v>536.9</v>
      </c>
      <c r="H120" s="185">
        <f t="shared" si="28"/>
        <v>536.9</v>
      </c>
      <c r="I120" s="186">
        <f t="shared" si="28"/>
        <v>536.9</v>
      </c>
    </row>
    <row r="121" spans="1:9" ht="15.75" x14ac:dyDescent="0.2">
      <c r="A121" s="124" t="s">
        <v>77</v>
      </c>
      <c r="B121" s="24">
        <v>123</v>
      </c>
      <c r="C121" s="21">
        <v>10</v>
      </c>
      <c r="D121" s="22">
        <v>1</v>
      </c>
      <c r="E121" s="12" t="s">
        <v>119</v>
      </c>
      <c r="F121" s="24">
        <v>300</v>
      </c>
      <c r="G121" s="187">
        <f t="shared" si="28"/>
        <v>536.9</v>
      </c>
      <c r="H121" s="187">
        <f t="shared" si="28"/>
        <v>536.9</v>
      </c>
      <c r="I121" s="188">
        <f t="shared" si="28"/>
        <v>536.9</v>
      </c>
    </row>
    <row r="122" spans="1:9" ht="13.5" customHeight="1" x14ac:dyDescent="0.2">
      <c r="A122" s="20" t="s">
        <v>142</v>
      </c>
      <c r="B122" s="24">
        <v>123</v>
      </c>
      <c r="C122" s="21">
        <v>10</v>
      </c>
      <c r="D122" s="22">
        <v>1</v>
      </c>
      <c r="E122" s="35" t="s">
        <v>119</v>
      </c>
      <c r="F122" s="24">
        <v>310</v>
      </c>
      <c r="G122" s="200">
        <f>'Приложение 3'!F122</f>
        <v>536.9</v>
      </c>
      <c r="H122" s="200">
        <f>'Приложение 3'!G122</f>
        <v>536.9</v>
      </c>
      <c r="I122" s="201">
        <f>'Приложение 3'!H122</f>
        <v>536.9</v>
      </c>
    </row>
    <row r="123" spans="1:9" ht="15.75" hidden="1" x14ac:dyDescent="0.2">
      <c r="A123" s="126" t="s">
        <v>78</v>
      </c>
      <c r="B123" s="18">
        <v>123</v>
      </c>
      <c r="C123" s="31">
        <v>11</v>
      </c>
      <c r="D123" s="32" t="s">
        <v>7</v>
      </c>
      <c r="E123" s="33" t="s">
        <v>7</v>
      </c>
      <c r="F123" s="34" t="s">
        <v>7</v>
      </c>
      <c r="G123" s="192">
        <f>G124</f>
        <v>0</v>
      </c>
      <c r="H123" s="192">
        <f t="shared" ref="H123:I123" si="29">H124</f>
        <v>0</v>
      </c>
      <c r="I123" s="191">
        <f t="shared" si="29"/>
        <v>0</v>
      </c>
    </row>
    <row r="124" spans="1:9" ht="15.75" hidden="1" x14ac:dyDescent="0.2">
      <c r="A124" s="77" t="s">
        <v>9</v>
      </c>
      <c r="B124" s="18">
        <v>123</v>
      </c>
      <c r="C124" s="16">
        <v>11</v>
      </c>
      <c r="D124" s="16">
        <v>5</v>
      </c>
      <c r="E124" s="38" t="s">
        <v>10</v>
      </c>
      <c r="F124" s="18"/>
      <c r="G124" s="189">
        <f t="shared" ref="G124:I126" si="30">G125</f>
        <v>0</v>
      </c>
      <c r="H124" s="189">
        <f t="shared" si="30"/>
        <v>0</v>
      </c>
      <c r="I124" s="190">
        <f t="shared" si="30"/>
        <v>0</v>
      </c>
    </row>
    <row r="125" spans="1:9" ht="15.75" hidden="1" x14ac:dyDescent="0.2">
      <c r="A125" s="37" t="s">
        <v>79</v>
      </c>
      <c r="B125" s="24">
        <v>123</v>
      </c>
      <c r="C125" s="22">
        <v>11</v>
      </c>
      <c r="D125" s="22">
        <v>5</v>
      </c>
      <c r="E125" s="35" t="s">
        <v>80</v>
      </c>
      <c r="F125" s="24" t="s">
        <v>7</v>
      </c>
      <c r="G125" s="187">
        <f t="shared" si="30"/>
        <v>0</v>
      </c>
      <c r="H125" s="187">
        <f t="shared" si="30"/>
        <v>0</v>
      </c>
      <c r="I125" s="188">
        <f t="shared" si="30"/>
        <v>0</v>
      </c>
    </row>
    <row r="126" spans="1:9" ht="31.5" hidden="1" x14ac:dyDescent="0.2">
      <c r="A126" s="37" t="s">
        <v>121</v>
      </c>
      <c r="B126" s="24">
        <v>123</v>
      </c>
      <c r="C126" s="10">
        <v>11</v>
      </c>
      <c r="D126" s="11">
        <v>5</v>
      </c>
      <c r="E126" s="35" t="s">
        <v>80</v>
      </c>
      <c r="F126" s="13">
        <v>200</v>
      </c>
      <c r="G126" s="185">
        <f t="shared" si="30"/>
        <v>0</v>
      </c>
      <c r="H126" s="185">
        <f t="shared" si="30"/>
        <v>0</v>
      </c>
      <c r="I126" s="186">
        <f t="shared" si="30"/>
        <v>0</v>
      </c>
    </row>
    <row r="127" spans="1:9" ht="31.5" hidden="1" x14ac:dyDescent="0.2">
      <c r="A127" s="124" t="s">
        <v>18</v>
      </c>
      <c r="B127" s="24">
        <v>123</v>
      </c>
      <c r="C127" s="10">
        <v>11</v>
      </c>
      <c r="D127" s="11">
        <v>5</v>
      </c>
      <c r="E127" s="35" t="s">
        <v>80</v>
      </c>
      <c r="F127" s="24">
        <v>240</v>
      </c>
      <c r="G127" s="200">
        <f>'Приложение 3'!F127</f>
        <v>0</v>
      </c>
      <c r="H127" s="200">
        <f>'Приложение 3'!G127</f>
        <v>0</v>
      </c>
      <c r="I127" s="201">
        <f>'Приложение 3'!H127</f>
        <v>0</v>
      </c>
    </row>
    <row r="128" spans="1:9" ht="15.75" x14ac:dyDescent="0.2">
      <c r="A128" s="77" t="s">
        <v>81</v>
      </c>
      <c r="B128" s="18">
        <v>123</v>
      </c>
      <c r="C128" s="16">
        <v>99</v>
      </c>
      <c r="D128" s="16"/>
      <c r="E128" s="38" t="s">
        <v>7</v>
      </c>
      <c r="F128" s="18" t="s">
        <v>7</v>
      </c>
      <c r="G128" s="121">
        <f t="shared" ref="G128:I132" si="31">G129</f>
        <v>0</v>
      </c>
      <c r="H128" s="121">
        <f t="shared" si="31"/>
        <v>266.5</v>
      </c>
      <c r="I128" s="19">
        <f t="shared" si="31"/>
        <v>594.1</v>
      </c>
    </row>
    <row r="129" spans="1:9" ht="15.75" x14ac:dyDescent="0.2">
      <c r="A129" s="123" t="s">
        <v>81</v>
      </c>
      <c r="B129" s="24">
        <v>123</v>
      </c>
      <c r="C129" s="22">
        <v>99</v>
      </c>
      <c r="D129" s="22">
        <v>99</v>
      </c>
      <c r="E129" s="35"/>
      <c r="F129" s="24"/>
      <c r="G129" s="121">
        <f t="shared" si="31"/>
        <v>0</v>
      </c>
      <c r="H129" s="121">
        <f t="shared" si="31"/>
        <v>266.5</v>
      </c>
      <c r="I129" s="25">
        <f t="shared" si="31"/>
        <v>594.1</v>
      </c>
    </row>
    <row r="130" spans="1:9" ht="15.75" x14ac:dyDescent="0.2">
      <c r="A130" s="123" t="s">
        <v>9</v>
      </c>
      <c r="B130" s="24">
        <v>123</v>
      </c>
      <c r="C130" s="22">
        <v>99</v>
      </c>
      <c r="D130" s="22">
        <v>99</v>
      </c>
      <c r="E130" s="35" t="s">
        <v>10</v>
      </c>
      <c r="F130" s="24"/>
      <c r="G130" s="121">
        <f t="shared" si="31"/>
        <v>0</v>
      </c>
      <c r="H130" s="121">
        <f t="shared" si="31"/>
        <v>266.5</v>
      </c>
      <c r="I130" s="25">
        <f t="shared" si="31"/>
        <v>594.1</v>
      </c>
    </row>
    <row r="131" spans="1:9" ht="15.75" x14ac:dyDescent="0.2">
      <c r="A131" s="123" t="s">
        <v>81</v>
      </c>
      <c r="B131" s="24">
        <v>123</v>
      </c>
      <c r="C131" s="22">
        <v>99</v>
      </c>
      <c r="D131" s="22">
        <v>99</v>
      </c>
      <c r="E131" s="35" t="s">
        <v>82</v>
      </c>
      <c r="F131" s="24"/>
      <c r="G131" s="121">
        <f t="shared" si="31"/>
        <v>0</v>
      </c>
      <c r="H131" s="121">
        <f t="shared" si="31"/>
        <v>266.5</v>
      </c>
      <c r="I131" s="25">
        <f t="shared" si="31"/>
        <v>594.1</v>
      </c>
    </row>
    <row r="132" spans="1:9" ht="15.75" x14ac:dyDescent="0.2">
      <c r="A132" s="123" t="s">
        <v>81</v>
      </c>
      <c r="B132" s="24">
        <v>123</v>
      </c>
      <c r="C132" s="22">
        <v>99</v>
      </c>
      <c r="D132" s="22">
        <v>99</v>
      </c>
      <c r="E132" s="35" t="s">
        <v>82</v>
      </c>
      <c r="F132" s="24">
        <v>900</v>
      </c>
      <c r="G132" s="121">
        <f t="shared" si="31"/>
        <v>0</v>
      </c>
      <c r="H132" s="121">
        <f t="shared" si="31"/>
        <v>266.5</v>
      </c>
      <c r="I132" s="25">
        <f t="shared" si="31"/>
        <v>594.1</v>
      </c>
    </row>
    <row r="133" spans="1:9" ht="15.75" x14ac:dyDescent="0.2">
      <c r="A133" s="123" t="s">
        <v>81</v>
      </c>
      <c r="B133" s="24">
        <v>123</v>
      </c>
      <c r="C133" s="22">
        <v>99</v>
      </c>
      <c r="D133" s="22">
        <v>99</v>
      </c>
      <c r="E133" s="35" t="s">
        <v>82</v>
      </c>
      <c r="F133" s="24">
        <v>990</v>
      </c>
      <c r="G133" s="204">
        <f>'Приложение 3'!F133</f>
        <v>0</v>
      </c>
      <c r="H133" s="204">
        <f>'Приложение 3'!G133</f>
        <v>266.5</v>
      </c>
      <c r="I133" s="208">
        <f>'Приложение 3'!H133</f>
        <v>594.1</v>
      </c>
    </row>
    <row r="134" spans="1:9" ht="21" customHeight="1" x14ac:dyDescent="0.25">
      <c r="A134" s="199" t="s">
        <v>83</v>
      </c>
      <c r="B134" s="162"/>
      <c r="C134" s="162"/>
      <c r="D134" s="162"/>
      <c r="E134" s="163"/>
      <c r="F134" s="40"/>
      <c r="G134" s="122">
        <f>G9+G51+G61+G67+G77+G97+G101+G117+G123+G128</f>
        <v>18194.400000000001</v>
      </c>
      <c r="H134" s="122">
        <f>H9+H51+H61+H67+H77+H97+H101+H117+H123+H128</f>
        <v>10876.92</v>
      </c>
      <c r="I134" s="207">
        <f>I9+I51+I61+I67+I77+I97+I101+I117+I123+I128</f>
        <v>12106.86</v>
      </c>
    </row>
    <row r="135" spans="1:9" ht="15.75" x14ac:dyDescent="0.25">
      <c r="A135" s="55"/>
      <c r="B135" s="55"/>
    </row>
    <row r="136" spans="1:9" ht="15.75" x14ac:dyDescent="0.25">
      <c r="A136" s="55"/>
      <c r="B136" s="55"/>
    </row>
    <row r="137" spans="1:9" ht="15" x14ac:dyDescent="0.2">
      <c r="A137" s="56"/>
      <c r="B137" s="56"/>
    </row>
    <row r="138" spans="1:9" ht="15" x14ac:dyDescent="0.2">
      <c r="A138" s="57"/>
      <c r="B138" s="57"/>
    </row>
    <row r="139" spans="1:9" ht="15" x14ac:dyDescent="0.2">
      <c r="A139" s="56"/>
      <c r="B139" s="56"/>
    </row>
  </sheetData>
  <mergeCells count="10">
    <mergeCell ref="F1:I1"/>
    <mergeCell ref="F2:I2"/>
    <mergeCell ref="A4:I4"/>
    <mergeCell ref="A6:A7"/>
    <mergeCell ref="C6:C7"/>
    <mergeCell ref="D6:D7"/>
    <mergeCell ref="E6:E7"/>
    <mergeCell ref="F6:F7"/>
    <mergeCell ref="G6:I6"/>
    <mergeCell ref="B6:B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7" fitToHeight="0" orientation="portrait" r:id="rId1"/>
  <headerFooter alignWithMargins="0">
    <oddFooter>Страница &amp;P из &amp;N</oddFooter>
  </headerFooter>
  <ignoredErrors>
    <ignoredError sqref="G103:I105 G74:I75 G77:I81 G107:I108 G25:I26 G23:I23 G20:I21 G16:I18 G14:I15 G19:I19 G22:I22 G24:I24 G27:I30 G51:I54 G49:I49 G46:I47 G42:I44 G35:I41 G45:I45 G48:I48 G50:I50 G73:I73 G63:I68 G72:I72 G83:I86 G82:I82 G87:I100 G114:I115 G112:I112 G110:I110 G109:I109 G111:I111 G113:I113 G116:I127 G60:I62 G58:I59 G70:I7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="90" zoomScaleNormal="90" workbookViewId="0">
      <selection activeCell="M19" sqref="M19"/>
    </sheetView>
  </sheetViews>
  <sheetFormatPr defaultColWidth="9.140625" defaultRowHeight="12.75" x14ac:dyDescent="0.2"/>
  <cols>
    <col min="1" max="1" width="27.140625" style="156" customWidth="1"/>
    <col min="2" max="2" width="6.7109375" style="156" customWidth="1"/>
    <col min="3" max="3" width="4.140625" style="156" customWidth="1"/>
    <col min="4" max="4" width="4.5703125" style="156" customWidth="1"/>
    <col min="5" max="5" width="15.5703125" style="156" customWidth="1"/>
    <col min="6" max="6" width="6.42578125" style="156" customWidth="1"/>
    <col min="7" max="7" width="12.42578125" style="156" customWidth="1"/>
    <col min="8" max="8" width="12.28515625" style="156" customWidth="1"/>
    <col min="9" max="9" width="12.85546875" style="156" customWidth="1"/>
    <col min="10" max="246" width="9.140625" style="156" customWidth="1"/>
    <col min="247" max="16384" width="9.140625" style="156"/>
  </cols>
  <sheetData>
    <row r="1" spans="1:10" ht="15.75" customHeight="1" x14ac:dyDescent="0.2">
      <c r="A1" s="155"/>
      <c r="B1" s="155"/>
      <c r="C1" s="155"/>
      <c r="D1" s="155"/>
      <c r="E1" s="155"/>
      <c r="F1" s="247" t="s">
        <v>138</v>
      </c>
      <c r="G1" s="247"/>
      <c r="H1" s="247"/>
      <c r="I1" s="247"/>
    </row>
    <row r="2" spans="1:10" ht="52.5" customHeight="1" x14ac:dyDescent="0.2">
      <c r="A2" s="155"/>
      <c r="B2" s="155"/>
      <c r="C2" s="155"/>
      <c r="D2" s="155"/>
      <c r="E2" s="153"/>
      <c r="F2" s="228" t="s">
        <v>170</v>
      </c>
      <c r="G2" s="229"/>
      <c r="H2" s="229"/>
      <c r="I2" s="229"/>
    </row>
    <row r="3" spans="1:10" ht="20.25" customHeight="1" x14ac:dyDescent="0.2">
      <c r="A3" s="246" t="s">
        <v>141</v>
      </c>
      <c r="B3" s="246"/>
      <c r="C3" s="246"/>
      <c r="D3" s="246"/>
      <c r="E3" s="246"/>
      <c r="F3" s="246"/>
      <c r="G3" s="246"/>
      <c r="H3" s="246"/>
      <c r="I3" s="246"/>
    </row>
    <row r="4" spans="1:10" ht="18" customHeight="1" x14ac:dyDescent="0.2">
      <c r="A4" s="246" t="s">
        <v>175</v>
      </c>
      <c r="B4" s="246"/>
      <c r="C4" s="246"/>
      <c r="D4" s="246"/>
      <c r="E4" s="246"/>
      <c r="F4" s="246"/>
      <c r="G4" s="246"/>
      <c r="H4" s="246"/>
      <c r="I4" s="246"/>
    </row>
    <row r="5" spans="1:10" ht="20.25" customHeight="1" x14ac:dyDescent="0.2">
      <c r="A5" s="246" t="s">
        <v>176</v>
      </c>
      <c r="B5" s="246"/>
      <c r="C5" s="246"/>
      <c r="D5" s="246"/>
      <c r="E5" s="246"/>
      <c r="F5" s="246"/>
      <c r="G5" s="246"/>
      <c r="H5" s="246"/>
      <c r="I5" s="246"/>
    </row>
    <row r="6" spans="1:10" ht="17.25" customHeight="1" x14ac:dyDescent="0.2">
      <c r="I6" s="151" t="s">
        <v>86</v>
      </c>
    </row>
    <row r="7" spans="1:10" ht="22.5" customHeight="1" x14ac:dyDescent="0.2">
      <c r="A7" s="226" t="s">
        <v>0</v>
      </c>
      <c r="B7" s="226" t="s">
        <v>87</v>
      </c>
      <c r="C7" s="226" t="s">
        <v>1</v>
      </c>
      <c r="D7" s="226" t="s">
        <v>2</v>
      </c>
      <c r="E7" s="226" t="s">
        <v>3</v>
      </c>
      <c r="F7" s="226" t="s">
        <v>4</v>
      </c>
      <c r="G7" s="224" t="s">
        <v>5</v>
      </c>
      <c r="H7" s="225"/>
      <c r="I7" s="248"/>
      <c r="J7" s="1"/>
    </row>
    <row r="8" spans="1:10" ht="34.5" customHeight="1" x14ac:dyDescent="0.2">
      <c r="A8" s="227"/>
      <c r="B8" s="227"/>
      <c r="C8" s="227"/>
      <c r="D8" s="227"/>
      <c r="E8" s="227"/>
      <c r="F8" s="227"/>
      <c r="G8" s="176" t="s">
        <v>151</v>
      </c>
      <c r="H8" s="176" t="s">
        <v>163</v>
      </c>
      <c r="I8" s="176" t="s">
        <v>172</v>
      </c>
      <c r="J8" s="1"/>
    </row>
    <row r="9" spans="1:10" ht="22.5" customHeight="1" x14ac:dyDescent="0.2">
      <c r="A9" s="173" t="s">
        <v>73</v>
      </c>
      <c r="B9" s="220">
        <v>123</v>
      </c>
      <c r="C9" s="16">
        <v>10</v>
      </c>
      <c r="D9" s="22"/>
      <c r="E9" s="35"/>
      <c r="F9" s="24"/>
      <c r="G9" s="130">
        <f t="shared" ref="G9:I13" si="0">G10</f>
        <v>536.9</v>
      </c>
      <c r="H9" s="130">
        <f t="shared" si="0"/>
        <v>536.9</v>
      </c>
      <c r="I9" s="19">
        <f t="shared" si="0"/>
        <v>536.9</v>
      </c>
      <c r="J9" s="9"/>
    </row>
    <row r="10" spans="1:10" ht="23.25" customHeight="1" x14ac:dyDescent="0.2">
      <c r="A10" s="173" t="s">
        <v>74</v>
      </c>
      <c r="B10" s="220">
        <v>123</v>
      </c>
      <c r="C10" s="16">
        <v>10</v>
      </c>
      <c r="D10" s="16">
        <v>1</v>
      </c>
      <c r="E10" s="38" t="s">
        <v>7</v>
      </c>
      <c r="F10" s="18" t="s">
        <v>7</v>
      </c>
      <c r="G10" s="130">
        <f t="shared" si="0"/>
        <v>536.9</v>
      </c>
      <c r="H10" s="130">
        <f t="shared" si="0"/>
        <v>536.9</v>
      </c>
      <c r="I10" s="19">
        <f t="shared" si="0"/>
        <v>536.9</v>
      </c>
      <c r="J10" s="9"/>
    </row>
    <row r="11" spans="1:10" ht="40.5" customHeight="1" x14ac:dyDescent="0.2">
      <c r="A11" s="174" t="s">
        <v>75</v>
      </c>
      <c r="B11" s="221">
        <v>123</v>
      </c>
      <c r="C11" s="22">
        <v>10</v>
      </c>
      <c r="D11" s="22">
        <v>1</v>
      </c>
      <c r="E11" s="35" t="s">
        <v>10</v>
      </c>
      <c r="F11" s="24" t="s">
        <v>7</v>
      </c>
      <c r="G11" s="121">
        <f t="shared" si="0"/>
        <v>536.9</v>
      </c>
      <c r="H11" s="121">
        <f t="shared" si="0"/>
        <v>536.9</v>
      </c>
      <c r="I11" s="25">
        <f t="shared" si="0"/>
        <v>536.9</v>
      </c>
      <c r="J11" s="9"/>
    </row>
    <row r="12" spans="1:10" ht="75.75" customHeight="1" x14ac:dyDescent="0.2">
      <c r="A12" s="174" t="s">
        <v>76</v>
      </c>
      <c r="B12" s="115">
        <v>123</v>
      </c>
      <c r="C12" s="22">
        <v>10</v>
      </c>
      <c r="D12" s="22">
        <v>1</v>
      </c>
      <c r="E12" s="35" t="s">
        <v>119</v>
      </c>
      <c r="F12" s="24" t="s">
        <v>7</v>
      </c>
      <c r="G12" s="121">
        <f t="shared" si="0"/>
        <v>536.9</v>
      </c>
      <c r="H12" s="121">
        <f t="shared" si="0"/>
        <v>536.9</v>
      </c>
      <c r="I12" s="25">
        <f t="shared" si="0"/>
        <v>536.9</v>
      </c>
      <c r="J12" s="9"/>
    </row>
    <row r="13" spans="1:10" ht="51" customHeight="1" x14ac:dyDescent="0.2">
      <c r="A13" s="174" t="s">
        <v>77</v>
      </c>
      <c r="B13" s="115">
        <v>123</v>
      </c>
      <c r="C13" s="22">
        <v>10</v>
      </c>
      <c r="D13" s="22">
        <v>1</v>
      </c>
      <c r="E13" s="35" t="s">
        <v>119</v>
      </c>
      <c r="F13" s="24">
        <v>300</v>
      </c>
      <c r="G13" s="121">
        <f t="shared" si="0"/>
        <v>536.9</v>
      </c>
      <c r="H13" s="121">
        <f t="shared" si="0"/>
        <v>536.9</v>
      </c>
      <c r="I13" s="25">
        <f t="shared" si="0"/>
        <v>536.9</v>
      </c>
      <c r="J13" s="9"/>
    </row>
    <row r="14" spans="1:10" ht="42.75" customHeight="1" x14ac:dyDescent="0.2">
      <c r="A14" s="175" t="s">
        <v>142</v>
      </c>
      <c r="B14" s="115">
        <v>123</v>
      </c>
      <c r="C14" s="22">
        <v>10</v>
      </c>
      <c r="D14" s="22">
        <v>1</v>
      </c>
      <c r="E14" s="35" t="s">
        <v>119</v>
      </c>
      <c r="F14" s="24">
        <v>310</v>
      </c>
      <c r="G14" s="204">
        <v>536.9</v>
      </c>
      <c r="H14" s="204">
        <v>536.9</v>
      </c>
      <c r="I14" s="208">
        <v>536.9</v>
      </c>
      <c r="J14" s="9"/>
    </row>
    <row r="15" spans="1:10" ht="25.5" customHeight="1" x14ac:dyDescent="0.25">
      <c r="A15" s="245" t="s">
        <v>83</v>
      </c>
      <c r="B15" s="231"/>
      <c r="C15" s="231"/>
      <c r="D15" s="231"/>
      <c r="E15" s="231"/>
      <c r="F15" s="232"/>
      <c r="G15" s="122">
        <f>G9</f>
        <v>536.9</v>
      </c>
      <c r="H15" s="122">
        <f>H9</f>
        <v>536.9</v>
      </c>
      <c r="I15" s="19">
        <f>I9</f>
        <v>536.9</v>
      </c>
      <c r="J15" s="9"/>
    </row>
    <row r="16" spans="1:10" ht="21" customHeight="1" x14ac:dyDescent="0.25">
      <c r="A16" s="41"/>
      <c r="B16" s="41"/>
      <c r="C16" s="42"/>
      <c r="D16" s="42"/>
      <c r="E16" s="28"/>
      <c r="F16" s="167"/>
      <c r="G16" s="167"/>
      <c r="H16" s="167"/>
      <c r="I16" s="44"/>
      <c r="J16" s="168"/>
    </row>
    <row r="17" spans="1:10" ht="15" customHeight="1" x14ac:dyDescent="0.25">
      <c r="A17" s="46"/>
      <c r="B17" s="46"/>
      <c r="C17" s="47"/>
      <c r="D17" s="47"/>
      <c r="E17" s="48"/>
      <c r="F17" s="49"/>
      <c r="G17" s="49"/>
      <c r="H17" s="49"/>
      <c r="I17" s="50"/>
      <c r="J17" s="168"/>
    </row>
    <row r="18" spans="1:10" ht="12.75" customHeight="1" x14ac:dyDescent="0.25">
      <c r="A18" s="41"/>
      <c r="B18" s="41"/>
      <c r="C18" s="47"/>
      <c r="D18" s="47"/>
      <c r="E18" s="51"/>
      <c r="F18" s="49"/>
      <c r="G18" s="49"/>
      <c r="H18" s="49"/>
      <c r="I18" s="50"/>
      <c r="J18" s="168"/>
    </row>
    <row r="19" spans="1:10" ht="12.75" customHeight="1" x14ac:dyDescent="0.25">
      <c r="A19" s="41"/>
      <c r="B19" s="41"/>
      <c r="C19" s="52"/>
      <c r="D19" s="52"/>
      <c r="E19" s="51"/>
      <c r="F19" s="49"/>
      <c r="G19" s="49"/>
      <c r="H19" s="49"/>
      <c r="I19" s="50"/>
      <c r="J19" s="168"/>
    </row>
    <row r="20" spans="1:10" ht="12.75" customHeight="1" x14ac:dyDescent="0.2">
      <c r="A20" s="41"/>
      <c r="B20" s="41"/>
      <c r="C20" s="53"/>
      <c r="D20" s="53"/>
      <c r="E20" s="50"/>
      <c r="F20" s="53"/>
      <c r="G20" s="53"/>
      <c r="H20" s="53"/>
      <c r="I20" s="53"/>
      <c r="J20" s="168"/>
    </row>
    <row r="21" spans="1:10" ht="14.25" customHeight="1" x14ac:dyDescent="0.2">
      <c r="A21" s="41"/>
      <c r="B21" s="41"/>
      <c r="C21" s="52"/>
      <c r="D21" s="52"/>
      <c r="E21" s="53"/>
      <c r="F21" s="49"/>
      <c r="G21" s="49"/>
      <c r="H21" s="49"/>
      <c r="I21" s="50"/>
      <c r="J21" s="168"/>
    </row>
    <row r="22" spans="1:10" ht="15.75" x14ac:dyDescent="0.25">
      <c r="A22" s="42"/>
      <c r="B22" s="42"/>
      <c r="C22" s="169"/>
      <c r="D22" s="169"/>
      <c r="E22" s="50"/>
      <c r="F22" s="169"/>
      <c r="G22" s="169"/>
      <c r="H22" s="169"/>
      <c r="I22" s="169"/>
    </row>
    <row r="23" spans="1:10" ht="15.75" x14ac:dyDescent="0.25">
      <c r="A23" s="55"/>
      <c r="B23" s="55"/>
    </row>
    <row r="24" spans="1:10" ht="15.75" x14ac:dyDescent="0.25">
      <c r="A24" s="55"/>
      <c r="B24" s="55"/>
    </row>
    <row r="25" spans="1:10" ht="15" x14ac:dyDescent="0.2">
      <c r="A25" s="56"/>
      <c r="B25" s="56"/>
    </row>
    <row r="26" spans="1:10" ht="15" x14ac:dyDescent="0.2">
      <c r="A26" s="57"/>
      <c r="B26" s="57"/>
    </row>
    <row r="27" spans="1:10" ht="15" x14ac:dyDescent="0.2">
      <c r="A27" s="56"/>
      <c r="B27" s="56"/>
    </row>
  </sheetData>
  <mergeCells count="13">
    <mergeCell ref="A15:F15"/>
    <mergeCell ref="A3:I3"/>
    <mergeCell ref="A4:I4"/>
    <mergeCell ref="A5:I5"/>
    <mergeCell ref="F1:I1"/>
    <mergeCell ref="A7:A8"/>
    <mergeCell ref="B7:B8"/>
    <mergeCell ref="C7:C8"/>
    <mergeCell ref="D7:D8"/>
    <mergeCell ref="E7:E8"/>
    <mergeCell ref="F7:F8"/>
    <mergeCell ref="G7:I7"/>
    <mergeCell ref="F2:I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13" sqref="B13"/>
    </sheetView>
  </sheetViews>
  <sheetFormatPr defaultRowHeight="15" x14ac:dyDescent="0.25"/>
  <cols>
    <col min="1" max="1" width="35.42578125" customWidth="1"/>
    <col min="2" max="2" width="16.14062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4" ht="13.5" customHeight="1" x14ac:dyDescent="0.25">
      <c r="C1" s="249" t="s">
        <v>88</v>
      </c>
      <c r="D1" s="250"/>
    </row>
    <row r="2" spans="1:4" ht="54" customHeight="1" x14ac:dyDescent="0.25">
      <c r="C2" s="256" t="s">
        <v>170</v>
      </c>
      <c r="D2" s="257"/>
    </row>
    <row r="3" spans="1:4" ht="13.5" customHeight="1" x14ac:dyDescent="0.25">
      <c r="C3" s="196"/>
      <c r="D3" s="196"/>
    </row>
    <row r="4" spans="1:4" ht="75" customHeight="1" x14ac:dyDescent="0.25">
      <c r="A4" s="251" t="s">
        <v>174</v>
      </c>
      <c r="B4" s="251"/>
      <c r="C4" s="251"/>
      <c r="D4" s="251"/>
    </row>
    <row r="5" spans="1:4" ht="15.75" x14ac:dyDescent="0.25">
      <c r="A5" s="55"/>
      <c r="B5" s="55"/>
      <c r="C5" s="255" t="s">
        <v>86</v>
      </c>
      <c r="D5" s="255"/>
    </row>
    <row r="6" spans="1:4" ht="20.100000000000001" customHeight="1" x14ac:dyDescent="0.25">
      <c r="A6" s="226" t="s">
        <v>90</v>
      </c>
      <c r="B6" s="224" t="s">
        <v>5</v>
      </c>
      <c r="C6" s="252"/>
      <c r="D6" s="253"/>
    </row>
    <row r="7" spans="1:4" ht="20.100000000000001" customHeight="1" x14ac:dyDescent="0.25">
      <c r="A7" s="254"/>
      <c r="B7" s="109" t="s">
        <v>151</v>
      </c>
      <c r="C7" s="109" t="s">
        <v>163</v>
      </c>
      <c r="D7" s="115" t="s">
        <v>172</v>
      </c>
    </row>
    <row r="8" spans="1:4" ht="20.100000000000001" customHeight="1" x14ac:dyDescent="0.25">
      <c r="A8" s="195" t="s">
        <v>165</v>
      </c>
      <c r="B8" s="218">
        <v>36.299999999999997</v>
      </c>
      <c r="C8" s="219">
        <v>36.299999999999997</v>
      </c>
      <c r="D8" s="219">
        <v>36.299999999999997</v>
      </c>
    </row>
    <row r="9" spans="1:4" ht="20.100000000000001" customHeight="1" x14ac:dyDescent="0.25">
      <c r="A9" s="107" t="s">
        <v>91</v>
      </c>
      <c r="B9" s="149">
        <v>36.299999999999997</v>
      </c>
      <c r="C9" s="149">
        <v>36.299999999999997</v>
      </c>
      <c r="D9" s="149">
        <v>36.299999999999997</v>
      </c>
    </row>
    <row r="10" spans="1:4" ht="15.75" x14ac:dyDescent="0.25">
      <c r="A10" s="105"/>
      <c r="B10" s="105"/>
      <c r="C10" s="106"/>
      <c r="D10" s="106"/>
    </row>
  </sheetData>
  <mergeCells count="6">
    <mergeCell ref="C1:D1"/>
    <mergeCell ref="A4:D4"/>
    <mergeCell ref="B6:D6"/>
    <mergeCell ref="A6:A7"/>
    <mergeCell ref="C5:D5"/>
    <mergeCell ref="C2:D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="90" zoomScaleNormal="90" workbookViewId="0">
      <selection activeCell="E14" sqref="E14"/>
    </sheetView>
  </sheetViews>
  <sheetFormatPr defaultRowHeight="12.75" x14ac:dyDescent="0.2"/>
  <cols>
    <col min="1" max="1" width="20.5703125" style="88" customWidth="1"/>
    <col min="2" max="2" width="34.140625" style="88" customWidth="1"/>
    <col min="3" max="3" width="14" style="88" customWidth="1"/>
    <col min="4" max="4" width="13.7109375" style="88" customWidth="1"/>
    <col min="5" max="5" width="13.5703125" style="88" customWidth="1"/>
    <col min="6" max="258" width="9.140625" style="88"/>
    <col min="259" max="259" width="21.28515625" style="88" customWidth="1"/>
    <col min="260" max="260" width="49.28515625" style="88" customWidth="1"/>
    <col min="261" max="261" width="10.5703125" style="88" customWidth="1"/>
    <col min="262" max="514" width="9.140625" style="88"/>
    <col min="515" max="515" width="21.28515625" style="88" customWidth="1"/>
    <col min="516" max="516" width="49.28515625" style="88" customWidth="1"/>
    <col min="517" max="517" width="10.5703125" style="88" customWidth="1"/>
    <col min="518" max="770" width="9.140625" style="88"/>
    <col min="771" max="771" width="21.28515625" style="88" customWidth="1"/>
    <col min="772" max="772" width="49.28515625" style="88" customWidth="1"/>
    <col min="773" max="773" width="10.5703125" style="88" customWidth="1"/>
    <col min="774" max="1026" width="9.140625" style="88"/>
    <col min="1027" max="1027" width="21.28515625" style="88" customWidth="1"/>
    <col min="1028" max="1028" width="49.28515625" style="88" customWidth="1"/>
    <col min="1029" max="1029" width="10.5703125" style="88" customWidth="1"/>
    <col min="1030" max="1282" width="9.140625" style="88"/>
    <col min="1283" max="1283" width="21.28515625" style="88" customWidth="1"/>
    <col min="1284" max="1284" width="49.28515625" style="88" customWidth="1"/>
    <col min="1285" max="1285" width="10.5703125" style="88" customWidth="1"/>
    <col min="1286" max="1538" width="9.140625" style="88"/>
    <col min="1539" max="1539" width="21.28515625" style="88" customWidth="1"/>
    <col min="1540" max="1540" width="49.28515625" style="88" customWidth="1"/>
    <col min="1541" max="1541" width="10.5703125" style="88" customWidth="1"/>
    <col min="1542" max="1794" width="9.140625" style="88"/>
    <col min="1795" max="1795" width="21.28515625" style="88" customWidth="1"/>
    <col min="1796" max="1796" width="49.28515625" style="88" customWidth="1"/>
    <col min="1797" max="1797" width="10.5703125" style="88" customWidth="1"/>
    <col min="1798" max="2050" width="9.140625" style="88"/>
    <col min="2051" max="2051" width="21.28515625" style="88" customWidth="1"/>
    <col min="2052" max="2052" width="49.28515625" style="88" customWidth="1"/>
    <col min="2053" max="2053" width="10.5703125" style="88" customWidth="1"/>
    <col min="2054" max="2306" width="9.140625" style="88"/>
    <col min="2307" max="2307" width="21.28515625" style="88" customWidth="1"/>
    <col min="2308" max="2308" width="49.28515625" style="88" customWidth="1"/>
    <col min="2309" max="2309" width="10.5703125" style="88" customWidth="1"/>
    <col min="2310" max="2562" width="9.140625" style="88"/>
    <col min="2563" max="2563" width="21.28515625" style="88" customWidth="1"/>
    <col min="2564" max="2564" width="49.28515625" style="88" customWidth="1"/>
    <col min="2565" max="2565" width="10.5703125" style="88" customWidth="1"/>
    <col min="2566" max="2818" width="9.140625" style="88"/>
    <col min="2819" max="2819" width="21.28515625" style="88" customWidth="1"/>
    <col min="2820" max="2820" width="49.28515625" style="88" customWidth="1"/>
    <col min="2821" max="2821" width="10.5703125" style="88" customWidth="1"/>
    <col min="2822" max="3074" width="9.140625" style="88"/>
    <col min="3075" max="3075" width="21.28515625" style="88" customWidth="1"/>
    <col min="3076" max="3076" width="49.28515625" style="88" customWidth="1"/>
    <col min="3077" max="3077" width="10.5703125" style="88" customWidth="1"/>
    <col min="3078" max="3330" width="9.140625" style="88"/>
    <col min="3331" max="3331" width="21.28515625" style="88" customWidth="1"/>
    <col min="3332" max="3332" width="49.28515625" style="88" customWidth="1"/>
    <col min="3333" max="3333" width="10.5703125" style="88" customWidth="1"/>
    <col min="3334" max="3586" width="9.140625" style="88"/>
    <col min="3587" max="3587" width="21.28515625" style="88" customWidth="1"/>
    <col min="3588" max="3588" width="49.28515625" style="88" customWidth="1"/>
    <col min="3589" max="3589" width="10.5703125" style="88" customWidth="1"/>
    <col min="3590" max="3842" width="9.140625" style="88"/>
    <col min="3843" max="3843" width="21.28515625" style="88" customWidth="1"/>
    <col min="3844" max="3844" width="49.28515625" style="88" customWidth="1"/>
    <col min="3845" max="3845" width="10.5703125" style="88" customWidth="1"/>
    <col min="3846" max="4098" width="9.140625" style="88"/>
    <col min="4099" max="4099" width="21.28515625" style="88" customWidth="1"/>
    <col min="4100" max="4100" width="49.28515625" style="88" customWidth="1"/>
    <col min="4101" max="4101" width="10.5703125" style="88" customWidth="1"/>
    <col min="4102" max="4354" width="9.140625" style="88"/>
    <col min="4355" max="4355" width="21.28515625" style="88" customWidth="1"/>
    <col min="4356" max="4356" width="49.28515625" style="88" customWidth="1"/>
    <col min="4357" max="4357" width="10.5703125" style="88" customWidth="1"/>
    <col min="4358" max="4610" width="9.140625" style="88"/>
    <col min="4611" max="4611" width="21.28515625" style="88" customWidth="1"/>
    <col min="4612" max="4612" width="49.28515625" style="88" customWidth="1"/>
    <col min="4613" max="4613" width="10.5703125" style="88" customWidth="1"/>
    <col min="4614" max="4866" width="9.140625" style="88"/>
    <col min="4867" max="4867" width="21.28515625" style="88" customWidth="1"/>
    <col min="4868" max="4868" width="49.28515625" style="88" customWidth="1"/>
    <col min="4869" max="4869" width="10.5703125" style="88" customWidth="1"/>
    <col min="4870" max="5122" width="9.140625" style="88"/>
    <col min="5123" max="5123" width="21.28515625" style="88" customWidth="1"/>
    <col min="5124" max="5124" width="49.28515625" style="88" customWidth="1"/>
    <col min="5125" max="5125" width="10.5703125" style="88" customWidth="1"/>
    <col min="5126" max="5378" width="9.140625" style="88"/>
    <col min="5379" max="5379" width="21.28515625" style="88" customWidth="1"/>
    <col min="5380" max="5380" width="49.28515625" style="88" customWidth="1"/>
    <col min="5381" max="5381" width="10.5703125" style="88" customWidth="1"/>
    <col min="5382" max="5634" width="9.140625" style="88"/>
    <col min="5635" max="5635" width="21.28515625" style="88" customWidth="1"/>
    <col min="5636" max="5636" width="49.28515625" style="88" customWidth="1"/>
    <col min="5637" max="5637" width="10.5703125" style="88" customWidth="1"/>
    <col min="5638" max="5890" width="9.140625" style="88"/>
    <col min="5891" max="5891" width="21.28515625" style="88" customWidth="1"/>
    <col min="5892" max="5892" width="49.28515625" style="88" customWidth="1"/>
    <col min="5893" max="5893" width="10.5703125" style="88" customWidth="1"/>
    <col min="5894" max="6146" width="9.140625" style="88"/>
    <col min="6147" max="6147" width="21.28515625" style="88" customWidth="1"/>
    <col min="6148" max="6148" width="49.28515625" style="88" customWidth="1"/>
    <col min="6149" max="6149" width="10.5703125" style="88" customWidth="1"/>
    <col min="6150" max="6402" width="9.140625" style="88"/>
    <col min="6403" max="6403" width="21.28515625" style="88" customWidth="1"/>
    <col min="6404" max="6404" width="49.28515625" style="88" customWidth="1"/>
    <col min="6405" max="6405" width="10.5703125" style="88" customWidth="1"/>
    <col min="6406" max="6658" width="9.140625" style="88"/>
    <col min="6659" max="6659" width="21.28515625" style="88" customWidth="1"/>
    <col min="6660" max="6660" width="49.28515625" style="88" customWidth="1"/>
    <col min="6661" max="6661" width="10.5703125" style="88" customWidth="1"/>
    <col min="6662" max="6914" width="9.140625" style="88"/>
    <col min="6915" max="6915" width="21.28515625" style="88" customWidth="1"/>
    <col min="6916" max="6916" width="49.28515625" style="88" customWidth="1"/>
    <col min="6917" max="6917" width="10.5703125" style="88" customWidth="1"/>
    <col min="6918" max="7170" width="9.140625" style="88"/>
    <col min="7171" max="7171" width="21.28515625" style="88" customWidth="1"/>
    <col min="7172" max="7172" width="49.28515625" style="88" customWidth="1"/>
    <col min="7173" max="7173" width="10.5703125" style="88" customWidth="1"/>
    <col min="7174" max="7426" width="9.140625" style="88"/>
    <col min="7427" max="7427" width="21.28515625" style="88" customWidth="1"/>
    <col min="7428" max="7428" width="49.28515625" style="88" customWidth="1"/>
    <col min="7429" max="7429" width="10.5703125" style="88" customWidth="1"/>
    <col min="7430" max="7682" width="9.140625" style="88"/>
    <col min="7683" max="7683" width="21.28515625" style="88" customWidth="1"/>
    <col min="7684" max="7684" width="49.28515625" style="88" customWidth="1"/>
    <col min="7685" max="7685" width="10.5703125" style="88" customWidth="1"/>
    <col min="7686" max="7938" width="9.140625" style="88"/>
    <col min="7939" max="7939" width="21.28515625" style="88" customWidth="1"/>
    <col min="7940" max="7940" width="49.28515625" style="88" customWidth="1"/>
    <col min="7941" max="7941" width="10.5703125" style="88" customWidth="1"/>
    <col min="7942" max="8194" width="9.140625" style="88"/>
    <col min="8195" max="8195" width="21.28515625" style="88" customWidth="1"/>
    <col min="8196" max="8196" width="49.28515625" style="88" customWidth="1"/>
    <col min="8197" max="8197" width="10.5703125" style="88" customWidth="1"/>
    <col min="8198" max="8450" width="9.140625" style="88"/>
    <col min="8451" max="8451" width="21.28515625" style="88" customWidth="1"/>
    <col min="8452" max="8452" width="49.28515625" style="88" customWidth="1"/>
    <col min="8453" max="8453" width="10.5703125" style="88" customWidth="1"/>
    <col min="8454" max="8706" width="9.140625" style="88"/>
    <col min="8707" max="8707" width="21.28515625" style="88" customWidth="1"/>
    <col min="8708" max="8708" width="49.28515625" style="88" customWidth="1"/>
    <col min="8709" max="8709" width="10.5703125" style="88" customWidth="1"/>
    <col min="8710" max="8962" width="9.140625" style="88"/>
    <col min="8963" max="8963" width="21.28515625" style="88" customWidth="1"/>
    <col min="8964" max="8964" width="49.28515625" style="88" customWidth="1"/>
    <col min="8965" max="8965" width="10.5703125" style="88" customWidth="1"/>
    <col min="8966" max="9218" width="9.140625" style="88"/>
    <col min="9219" max="9219" width="21.28515625" style="88" customWidth="1"/>
    <col min="9220" max="9220" width="49.28515625" style="88" customWidth="1"/>
    <col min="9221" max="9221" width="10.5703125" style="88" customWidth="1"/>
    <col min="9222" max="9474" width="9.140625" style="88"/>
    <col min="9475" max="9475" width="21.28515625" style="88" customWidth="1"/>
    <col min="9476" max="9476" width="49.28515625" style="88" customWidth="1"/>
    <col min="9477" max="9477" width="10.5703125" style="88" customWidth="1"/>
    <col min="9478" max="9730" width="9.140625" style="88"/>
    <col min="9731" max="9731" width="21.28515625" style="88" customWidth="1"/>
    <col min="9732" max="9732" width="49.28515625" style="88" customWidth="1"/>
    <col min="9733" max="9733" width="10.5703125" style="88" customWidth="1"/>
    <col min="9734" max="9986" width="9.140625" style="88"/>
    <col min="9987" max="9987" width="21.28515625" style="88" customWidth="1"/>
    <col min="9988" max="9988" width="49.28515625" style="88" customWidth="1"/>
    <col min="9989" max="9989" width="10.5703125" style="88" customWidth="1"/>
    <col min="9990" max="10242" width="9.140625" style="88"/>
    <col min="10243" max="10243" width="21.28515625" style="88" customWidth="1"/>
    <col min="10244" max="10244" width="49.28515625" style="88" customWidth="1"/>
    <col min="10245" max="10245" width="10.5703125" style="88" customWidth="1"/>
    <col min="10246" max="10498" width="9.140625" style="88"/>
    <col min="10499" max="10499" width="21.28515625" style="88" customWidth="1"/>
    <col min="10500" max="10500" width="49.28515625" style="88" customWidth="1"/>
    <col min="10501" max="10501" width="10.5703125" style="88" customWidth="1"/>
    <col min="10502" max="10754" width="9.140625" style="88"/>
    <col min="10755" max="10755" width="21.28515625" style="88" customWidth="1"/>
    <col min="10756" max="10756" width="49.28515625" style="88" customWidth="1"/>
    <col min="10757" max="10757" width="10.5703125" style="88" customWidth="1"/>
    <col min="10758" max="11010" width="9.140625" style="88"/>
    <col min="11011" max="11011" width="21.28515625" style="88" customWidth="1"/>
    <col min="11012" max="11012" width="49.28515625" style="88" customWidth="1"/>
    <col min="11013" max="11013" width="10.5703125" style="88" customWidth="1"/>
    <col min="11014" max="11266" width="9.140625" style="88"/>
    <col min="11267" max="11267" width="21.28515625" style="88" customWidth="1"/>
    <col min="11268" max="11268" width="49.28515625" style="88" customWidth="1"/>
    <col min="11269" max="11269" width="10.5703125" style="88" customWidth="1"/>
    <col min="11270" max="11522" width="9.140625" style="88"/>
    <col min="11523" max="11523" width="21.28515625" style="88" customWidth="1"/>
    <col min="11524" max="11524" width="49.28515625" style="88" customWidth="1"/>
    <col min="11525" max="11525" width="10.5703125" style="88" customWidth="1"/>
    <col min="11526" max="11778" width="9.140625" style="88"/>
    <col min="11779" max="11779" width="21.28515625" style="88" customWidth="1"/>
    <col min="11780" max="11780" width="49.28515625" style="88" customWidth="1"/>
    <col min="11781" max="11781" width="10.5703125" style="88" customWidth="1"/>
    <col min="11782" max="12034" width="9.140625" style="88"/>
    <col min="12035" max="12035" width="21.28515625" style="88" customWidth="1"/>
    <col min="12036" max="12036" width="49.28515625" style="88" customWidth="1"/>
    <col min="12037" max="12037" width="10.5703125" style="88" customWidth="1"/>
    <col min="12038" max="12290" width="9.140625" style="88"/>
    <col min="12291" max="12291" width="21.28515625" style="88" customWidth="1"/>
    <col min="12292" max="12292" width="49.28515625" style="88" customWidth="1"/>
    <col min="12293" max="12293" width="10.5703125" style="88" customWidth="1"/>
    <col min="12294" max="12546" width="9.140625" style="88"/>
    <col min="12547" max="12547" width="21.28515625" style="88" customWidth="1"/>
    <col min="12548" max="12548" width="49.28515625" style="88" customWidth="1"/>
    <col min="12549" max="12549" width="10.5703125" style="88" customWidth="1"/>
    <col min="12550" max="12802" width="9.140625" style="88"/>
    <col min="12803" max="12803" width="21.28515625" style="88" customWidth="1"/>
    <col min="12804" max="12804" width="49.28515625" style="88" customWidth="1"/>
    <col min="12805" max="12805" width="10.5703125" style="88" customWidth="1"/>
    <col min="12806" max="13058" width="9.140625" style="88"/>
    <col min="13059" max="13059" width="21.28515625" style="88" customWidth="1"/>
    <col min="13060" max="13060" width="49.28515625" style="88" customWidth="1"/>
    <col min="13061" max="13061" width="10.5703125" style="88" customWidth="1"/>
    <col min="13062" max="13314" width="9.140625" style="88"/>
    <col min="13315" max="13315" width="21.28515625" style="88" customWidth="1"/>
    <col min="13316" max="13316" width="49.28515625" style="88" customWidth="1"/>
    <col min="13317" max="13317" width="10.5703125" style="88" customWidth="1"/>
    <col min="13318" max="13570" width="9.140625" style="88"/>
    <col min="13571" max="13571" width="21.28515625" style="88" customWidth="1"/>
    <col min="13572" max="13572" width="49.28515625" style="88" customWidth="1"/>
    <col min="13573" max="13573" width="10.5703125" style="88" customWidth="1"/>
    <col min="13574" max="13826" width="9.140625" style="88"/>
    <col min="13827" max="13827" width="21.28515625" style="88" customWidth="1"/>
    <col min="13828" max="13828" width="49.28515625" style="88" customWidth="1"/>
    <col min="13829" max="13829" width="10.5703125" style="88" customWidth="1"/>
    <col min="13830" max="14082" width="9.140625" style="88"/>
    <col min="14083" max="14083" width="21.28515625" style="88" customWidth="1"/>
    <col min="14084" max="14084" width="49.28515625" style="88" customWidth="1"/>
    <col min="14085" max="14085" width="10.5703125" style="88" customWidth="1"/>
    <col min="14086" max="14338" width="9.140625" style="88"/>
    <col min="14339" max="14339" width="21.28515625" style="88" customWidth="1"/>
    <col min="14340" max="14340" width="49.28515625" style="88" customWidth="1"/>
    <col min="14341" max="14341" width="10.5703125" style="88" customWidth="1"/>
    <col min="14342" max="14594" width="9.140625" style="88"/>
    <col min="14595" max="14595" width="21.28515625" style="88" customWidth="1"/>
    <col min="14596" max="14596" width="49.28515625" style="88" customWidth="1"/>
    <col min="14597" max="14597" width="10.5703125" style="88" customWidth="1"/>
    <col min="14598" max="14850" width="9.140625" style="88"/>
    <col min="14851" max="14851" width="21.28515625" style="88" customWidth="1"/>
    <col min="14852" max="14852" width="49.28515625" style="88" customWidth="1"/>
    <col min="14853" max="14853" width="10.5703125" style="88" customWidth="1"/>
    <col min="14854" max="15106" width="9.140625" style="88"/>
    <col min="15107" max="15107" width="21.28515625" style="88" customWidth="1"/>
    <col min="15108" max="15108" width="49.28515625" style="88" customWidth="1"/>
    <col min="15109" max="15109" width="10.5703125" style="88" customWidth="1"/>
    <col min="15110" max="15362" width="9.140625" style="88"/>
    <col min="15363" max="15363" width="21.28515625" style="88" customWidth="1"/>
    <col min="15364" max="15364" width="49.28515625" style="88" customWidth="1"/>
    <col min="15365" max="15365" width="10.5703125" style="88" customWidth="1"/>
    <col min="15366" max="15618" width="9.140625" style="88"/>
    <col min="15619" max="15619" width="21.28515625" style="88" customWidth="1"/>
    <col min="15620" max="15620" width="49.28515625" style="88" customWidth="1"/>
    <col min="15621" max="15621" width="10.5703125" style="88" customWidth="1"/>
    <col min="15622" max="15874" width="9.140625" style="88"/>
    <col min="15875" max="15875" width="21.28515625" style="88" customWidth="1"/>
    <col min="15876" max="15876" width="49.28515625" style="88" customWidth="1"/>
    <col min="15877" max="15877" width="10.5703125" style="88" customWidth="1"/>
    <col min="15878" max="16130" width="9.140625" style="88"/>
    <col min="16131" max="16131" width="21.28515625" style="88" customWidth="1"/>
    <col min="16132" max="16132" width="49.28515625" style="88" customWidth="1"/>
    <col min="16133" max="16133" width="10.5703125" style="88" customWidth="1"/>
    <col min="16134" max="16384" width="9.140625" style="88"/>
  </cols>
  <sheetData>
    <row r="1" spans="1:10" ht="15" customHeight="1" x14ac:dyDescent="0.25">
      <c r="B1" s="116"/>
      <c r="C1" s="249" t="s">
        <v>139</v>
      </c>
      <c r="D1" s="258"/>
      <c r="E1" s="258"/>
    </row>
    <row r="2" spans="1:10" ht="51.75" customHeight="1" x14ac:dyDescent="0.2">
      <c r="B2" s="114"/>
      <c r="C2" s="228" t="s">
        <v>170</v>
      </c>
      <c r="D2" s="229"/>
      <c r="E2" s="229"/>
    </row>
    <row r="3" spans="1:10" ht="14.25" customHeight="1" x14ac:dyDescent="0.2">
      <c r="A3" s="87"/>
      <c r="B3" s="256"/>
      <c r="C3" s="256"/>
      <c r="D3" s="256"/>
      <c r="E3" s="256"/>
    </row>
    <row r="4" spans="1:10" ht="32.25" customHeight="1" x14ac:dyDescent="0.2">
      <c r="A4" s="261" t="s">
        <v>173</v>
      </c>
      <c r="B4" s="261"/>
      <c r="C4" s="261"/>
      <c r="D4" s="261"/>
      <c r="E4" s="261"/>
    </row>
    <row r="5" spans="1:10" ht="15" x14ac:dyDescent="0.2">
      <c r="A5" s="170"/>
      <c r="B5" s="170"/>
      <c r="C5" s="170"/>
      <c r="D5" s="170"/>
      <c r="E5" s="171" t="s">
        <v>114</v>
      </c>
    </row>
    <row r="6" spans="1:10" ht="28.5" customHeight="1" x14ac:dyDescent="0.2">
      <c r="A6" s="262" t="s">
        <v>92</v>
      </c>
      <c r="B6" s="264" t="s">
        <v>132</v>
      </c>
      <c r="C6" s="266" t="s">
        <v>5</v>
      </c>
      <c r="D6" s="267"/>
      <c r="E6" s="268"/>
      <c r="J6" s="86"/>
    </row>
    <row r="7" spans="1:10" ht="40.5" customHeight="1" x14ac:dyDescent="0.2">
      <c r="A7" s="263"/>
      <c r="B7" s="265"/>
      <c r="C7" s="180" t="s">
        <v>151</v>
      </c>
      <c r="D7" s="180" t="s">
        <v>163</v>
      </c>
      <c r="E7" s="180" t="s">
        <v>172</v>
      </c>
      <c r="J7" s="113"/>
    </row>
    <row r="8" spans="1:10" ht="43.5" customHeight="1" x14ac:dyDescent="0.2">
      <c r="A8" s="177" t="s">
        <v>93</v>
      </c>
      <c r="B8" s="178" t="s">
        <v>122</v>
      </c>
      <c r="C8" s="182">
        <f>C18</f>
        <v>0</v>
      </c>
      <c r="D8" s="182">
        <f>D18</f>
        <v>2.0000000000436557E-2</v>
      </c>
      <c r="E8" s="182">
        <f>E18</f>
        <v>-3.9999999999054126E-2</v>
      </c>
      <c r="J8" s="113"/>
    </row>
    <row r="9" spans="1:10" ht="34.5" customHeight="1" x14ac:dyDescent="0.2">
      <c r="A9" s="177" t="s">
        <v>94</v>
      </c>
      <c r="B9" s="178" t="s">
        <v>95</v>
      </c>
      <c r="C9" s="182">
        <f>C10+C14</f>
        <v>0</v>
      </c>
      <c r="D9" s="182">
        <f>D10+D14</f>
        <v>2.0000000000436557E-2</v>
      </c>
      <c r="E9" s="182">
        <f>E10+E14</f>
        <v>-3.9999999999054126E-2</v>
      </c>
    </row>
    <row r="10" spans="1:10" ht="30" customHeight="1" x14ac:dyDescent="0.2">
      <c r="A10" s="177" t="s">
        <v>96</v>
      </c>
      <c r="B10" s="178" t="s">
        <v>97</v>
      </c>
      <c r="C10" s="182">
        <f t="shared" ref="C10:E12" si="0">C11</f>
        <v>-18194.400000000001</v>
      </c>
      <c r="D10" s="182">
        <f t="shared" si="0"/>
        <v>-10876.9</v>
      </c>
      <c r="E10" s="182">
        <f t="shared" si="0"/>
        <v>-12106.9</v>
      </c>
    </row>
    <row r="11" spans="1:10" ht="30" customHeight="1" x14ac:dyDescent="0.2">
      <c r="A11" s="177" t="s">
        <v>98</v>
      </c>
      <c r="B11" s="178" t="s">
        <v>99</v>
      </c>
      <c r="C11" s="182">
        <f t="shared" si="0"/>
        <v>-18194.400000000001</v>
      </c>
      <c r="D11" s="182">
        <f t="shared" si="0"/>
        <v>-10876.9</v>
      </c>
      <c r="E11" s="182">
        <f t="shared" si="0"/>
        <v>-12106.9</v>
      </c>
    </row>
    <row r="12" spans="1:10" ht="30" customHeight="1" x14ac:dyDescent="0.2">
      <c r="A12" s="177" t="s">
        <v>100</v>
      </c>
      <c r="B12" s="178" t="s">
        <v>101</v>
      </c>
      <c r="C12" s="182">
        <f t="shared" si="0"/>
        <v>-18194.400000000001</v>
      </c>
      <c r="D12" s="182">
        <f t="shared" si="0"/>
        <v>-10876.9</v>
      </c>
      <c r="E12" s="182">
        <f t="shared" si="0"/>
        <v>-12106.9</v>
      </c>
    </row>
    <row r="13" spans="1:10" ht="38.25" customHeight="1" x14ac:dyDescent="0.2">
      <c r="A13" s="177" t="s">
        <v>102</v>
      </c>
      <c r="B13" s="178" t="s">
        <v>103</v>
      </c>
      <c r="C13" s="194">
        <v>-18194.400000000001</v>
      </c>
      <c r="D13" s="194">
        <v>-10876.9</v>
      </c>
      <c r="E13" s="194">
        <v>-12106.9</v>
      </c>
    </row>
    <row r="14" spans="1:10" ht="30" customHeight="1" x14ac:dyDescent="0.2">
      <c r="A14" s="177" t="s">
        <v>104</v>
      </c>
      <c r="B14" s="178" t="s">
        <v>105</v>
      </c>
      <c r="C14" s="182">
        <f t="shared" ref="C14:E16" si="1">C15</f>
        <v>18194.400000000001</v>
      </c>
      <c r="D14" s="182">
        <f t="shared" si="1"/>
        <v>10876.92</v>
      </c>
      <c r="E14" s="182">
        <f t="shared" si="1"/>
        <v>12106.86</v>
      </c>
    </row>
    <row r="15" spans="1:10" ht="30" customHeight="1" x14ac:dyDescent="0.2">
      <c r="A15" s="177" t="s">
        <v>106</v>
      </c>
      <c r="B15" s="178" t="s">
        <v>107</v>
      </c>
      <c r="C15" s="182">
        <f t="shared" si="1"/>
        <v>18194.400000000001</v>
      </c>
      <c r="D15" s="182">
        <f t="shared" si="1"/>
        <v>10876.92</v>
      </c>
      <c r="E15" s="182">
        <f t="shared" si="1"/>
        <v>12106.86</v>
      </c>
    </row>
    <row r="16" spans="1:10" ht="30" customHeight="1" x14ac:dyDescent="0.2">
      <c r="A16" s="177" t="s">
        <v>108</v>
      </c>
      <c r="B16" s="178" t="s">
        <v>109</v>
      </c>
      <c r="C16" s="182">
        <f t="shared" si="1"/>
        <v>18194.400000000001</v>
      </c>
      <c r="D16" s="182">
        <f t="shared" si="1"/>
        <v>10876.92</v>
      </c>
      <c r="E16" s="182">
        <f t="shared" si="1"/>
        <v>12106.86</v>
      </c>
    </row>
    <row r="17" spans="1:5" ht="48" customHeight="1" x14ac:dyDescent="0.2">
      <c r="A17" s="177" t="s">
        <v>110</v>
      </c>
      <c r="B17" s="178" t="s">
        <v>111</v>
      </c>
      <c r="C17" s="194">
        <f>'Приложение 3'!F134</f>
        <v>18194.400000000001</v>
      </c>
      <c r="D17" s="194">
        <f>'Приложение 3'!G134</f>
        <v>10876.92</v>
      </c>
      <c r="E17" s="194">
        <f>'Приложение 3'!H134</f>
        <v>12106.86</v>
      </c>
    </row>
    <row r="18" spans="1:5" ht="30" customHeight="1" x14ac:dyDescent="0.2">
      <c r="A18" s="259" t="s">
        <v>112</v>
      </c>
      <c r="B18" s="260"/>
      <c r="C18" s="183">
        <f>C9</f>
        <v>0</v>
      </c>
      <c r="D18" s="183">
        <f>D9</f>
        <v>2.0000000000436557E-2</v>
      </c>
      <c r="E18" s="184">
        <f>E9</f>
        <v>-3.9999999999054126E-2</v>
      </c>
    </row>
  </sheetData>
  <mergeCells count="8">
    <mergeCell ref="C2:E2"/>
    <mergeCell ref="C1:E1"/>
    <mergeCell ref="A18:B18"/>
    <mergeCell ref="B3:E3"/>
    <mergeCell ref="A4:E4"/>
    <mergeCell ref="A6:A7"/>
    <mergeCell ref="B6:B7"/>
    <mergeCell ref="C6:E6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  <ignoredErrors>
    <ignoredError sqref="E18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workbookViewId="0">
      <selection activeCell="P10" sqref="P10"/>
    </sheetView>
  </sheetViews>
  <sheetFormatPr defaultRowHeight="12.75" x14ac:dyDescent="0.2"/>
  <cols>
    <col min="1" max="1" width="3.140625" style="88" customWidth="1"/>
    <col min="2" max="2" width="29.5703125" style="88" customWidth="1"/>
    <col min="3" max="3" width="11.5703125" style="88" customWidth="1"/>
    <col min="4" max="4" width="10.7109375" style="88" customWidth="1"/>
    <col min="5" max="5" width="12.85546875" style="88" customWidth="1"/>
    <col min="6" max="6" width="8.85546875" style="88" customWidth="1"/>
    <col min="7" max="7" width="10.5703125" style="88" customWidth="1"/>
    <col min="8" max="8" width="13.7109375" style="88" customWidth="1"/>
    <col min="9" max="9" width="11.85546875" style="88" customWidth="1"/>
    <col min="10" max="10" width="11" style="88" customWidth="1"/>
    <col min="11" max="11" width="13" style="88" customWidth="1"/>
    <col min="12" max="263" width="9.140625" style="88"/>
    <col min="264" max="264" width="3.140625" style="88" customWidth="1"/>
    <col min="265" max="265" width="38.7109375" style="88" customWidth="1"/>
    <col min="266" max="266" width="18.28515625" style="88" customWidth="1"/>
    <col min="267" max="267" width="20" style="88" customWidth="1"/>
    <col min="268" max="519" width="9.140625" style="88"/>
    <col min="520" max="520" width="3.140625" style="88" customWidth="1"/>
    <col min="521" max="521" width="38.7109375" style="88" customWidth="1"/>
    <col min="522" max="522" width="18.28515625" style="88" customWidth="1"/>
    <col min="523" max="523" width="20" style="88" customWidth="1"/>
    <col min="524" max="775" width="9.140625" style="88"/>
    <col min="776" max="776" width="3.140625" style="88" customWidth="1"/>
    <col min="777" max="777" width="38.7109375" style="88" customWidth="1"/>
    <col min="778" max="778" width="18.28515625" style="88" customWidth="1"/>
    <col min="779" max="779" width="20" style="88" customWidth="1"/>
    <col min="780" max="1031" width="9.140625" style="88"/>
    <col min="1032" max="1032" width="3.140625" style="88" customWidth="1"/>
    <col min="1033" max="1033" width="38.7109375" style="88" customWidth="1"/>
    <col min="1034" max="1034" width="18.28515625" style="88" customWidth="1"/>
    <col min="1035" max="1035" width="20" style="88" customWidth="1"/>
    <col min="1036" max="1287" width="9.140625" style="88"/>
    <col min="1288" max="1288" width="3.140625" style="88" customWidth="1"/>
    <col min="1289" max="1289" width="38.7109375" style="88" customWidth="1"/>
    <col min="1290" max="1290" width="18.28515625" style="88" customWidth="1"/>
    <col min="1291" max="1291" width="20" style="88" customWidth="1"/>
    <col min="1292" max="1543" width="9.140625" style="88"/>
    <col min="1544" max="1544" width="3.140625" style="88" customWidth="1"/>
    <col min="1545" max="1545" width="38.7109375" style="88" customWidth="1"/>
    <col min="1546" max="1546" width="18.28515625" style="88" customWidth="1"/>
    <col min="1547" max="1547" width="20" style="88" customWidth="1"/>
    <col min="1548" max="1799" width="9.140625" style="88"/>
    <col min="1800" max="1800" width="3.140625" style="88" customWidth="1"/>
    <col min="1801" max="1801" width="38.7109375" style="88" customWidth="1"/>
    <col min="1802" max="1802" width="18.28515625" style="88" customWidth="1"/>
    <col min="1803" max="1803" width="20" style="88" customWidth="1"/>
    <col min="1804" max="2055" width="9.140625" style="88"/>
    <col min="2056" max="2056" width="3.140625" style="88" customWidth="1"/>
    <col min="2057" max="2057" width="38.7109375" style="88" customWidth="1"/>
    <col min="2058" max="2058" width="18.28515625" style="88" customWidth="1"/>
    <col min="2059" max="2059" width="20" style="88" customWidth="1"/>
    <col min="2060" max="2311" width="9.140625" style="88"/>
    <col min="2312" max="2312" width="3.140625" style="88" customWidth="1"/>
    <col min="2313" max="2313" width="38.7109375" style="88" customWidth="1"/>
    <col min="2314" max="2314" width="18.28515625" style="88" customWidth="1"/>
    <col min="2315" max="2315" width="20" style="88" customWidth="1"/>
    <col min="2316" max="2567" width="9.140625" style="88"/>
    <col min="2568" max="2568" width="3.140625" style="88" customWidth="1"/>
    <col min="2569" max="2569" width="38.7109375" style="88" customWidth="1"/>
    <col min="2570" max="2570" width="18.28515625" style="88" customWidth="1"/>
    <col min="2571" max="2571" width="20" style="88" customWidth="1"/>
    <col min="2572" max="2823" width="9.140625" style="88"/>
    <col min="2824" max="2824" width="3.140625" style="88" customWidth="1"/>
    <col min="2825" max="2825" width="38.7109375" style="88" customWidth="1"/>
    <col min="2826" max="2826" width="18.28515625" style="88" customWidth="1"/>
    <col min="2827" max="2827" width="20" style="88" customWidth="1"/>
    <col min="2828" max="3079" width="9.140625" style="88"/>
    <col min="3080" max="3080" width="3.140625" style="88" customWidth="1"/>
    <col min="3081" max="3081" width="38.7109375" style="88" customWidth="1"/>
    <col min="3082" max="3082" width="18.28515625" style="88" customWidth="1"/>
    <col min="3083" max="3083" width="20" style="88" customWidth="1"/>
    <col min="3084" max="3335" width="9.140625" style="88"/>
    <col min="3336" max="3336" width="3.140625" style="88" customWidth="1"/>
    <col min="3337" max="3337" width="38.7109375" style="88" customWidth="1"/>
    <col min="3338" max="3338" width="18.28515625" style="88" customWidth="1"/>
    <col min="3339" max="3339" width="20" style="88" customWidth="1"/>
    <col min="3340" max="3591" width="9.140625" style="88"/>
    <col min="3592" max="3592" width="3.140625" style="88" customWidth="1"/>
    <col min="3593" max="3593" width="38.7109375" style="88" customWidth="1"/>
    <col min="3594" max="3594" width="18.28515625" style="88" customWidth="1"/>
    <col min="3595" max="3595" width="20" style="88" customWidth="1"/>
    <col min="3596" max="3847" width="9.140625" style="88"/>
    <col min="3848" max="3848" width="3.140625" style="88" customWidth="1"/>
    <col min="3849" max="3849" width="38.7109375" style="88" customWidth="1"/>
    <col min="3850" max="3850" width="18.28515625" style="88" customWidth="1"/>
    <col min="3851" max="3851" width="20" style="88" customWidth="1"/>
    <col min="3852" max="4103" width="9.140625" style="88"/>
    <col min="4104" max="4104" width="3.140625" style="88" customWidth="1"/>
    <col min="4105" max="4105" width="38.7109375" style="88" customWidth="1"/>
    <col min="4106" max="4106" width="18.28515625" style="88" customWidth="1"/>
    <col min="4107" max="4107" width="20" style="88" customWidth="1"/>
    <col min="4108" max="4359" width="9.140625" style="88"/>
    <col min="4360" max="4360" width="3.140625" style="88" customWidth="1"/>
    <col min="4361" max="4361" width="38.7109375" style="88" customWidth="1"/>
    <col min="4362" max="4362" width="18.28515625" style="88" customWidth="1"/>
    <col min="4363" max="4363" width="20" style="88" customWidth="1"/>
    <col min="4364" max="4615" width="9.140625" style="88"/>
    <col min="4616" max="4616" width="3.140625" style="88" customWidth="1"/>
    <col min="4617" max="4617" width="38.7109375" style="88" customWidth="1"/>
    <col min="4618" max="4618" width="18.28515625" style="88" customWidth="1"/>
    <col min="4619" max="4619" width="20" style="88" customWidth="1"/>
    <col min="4620" max="4871" width="9.140625" style="88"/>
    <col min="4872" max="4872" width="3.140625" style="88" customWidth="1"/>
    <col min="4873" max="4873" width="38.7109375" style="88" customWidth="1"/>
    <col min="4874" max="4874" width="18.28515625" style="88" customWidth="1"/>
    <col min="4875" max="4875" width="20" style="88" customWidth="1"/>
    <col min="4876" max="5127" width="9.140625" style="88"/>
    <col min="5128" max="5128" width="3.140625" style="88" customWidth="1"/>
    <col min="5129" max="5129" width="38.7109375" style="88" customWidth="1"/>
    <col min="5130" max="5130" width="18.28515625" style="88" customWidth="1"/>
    <col min="5131" max="5131" width="20" style="88" customWidth="1"/>
    <col min="5132" max="5383" width="9.140625" style="88"/>
    <col min="5384" max="5384" width="3.140625" style="88" customWidth="1"/>
    <col min="5385" max="5385" width="38.7109375" style="88" customWidth="1"/>
    <col min="5386" max="5386" width="18.28515625" style="88" customWidth="1"/>
    <col min="5387" max="5387" width="20" style="88" customWidth="1"/>
    <col min="5388" max="5639" width="9.140625" style="88"/>
    <col min="5640" max="5640" width="3.140625" style="88" customWidth="1"/>
    <col min="5641" max="5641" width="38.7109375" style="88" customWidth="1"/>
    <col min="5642" max="5642" width="18.28515625" style="88" customWidth="1"/>
    <col min="5643" max="5643" width="20" style="88" customWidth="1"/>
    <col min="5644" max="5895" width="9.140625" style="88"/>
    <col min="5896" max="5896" width="3.140625" style="88" customWidth="1"/>
    <col min="5897" max="5897" width="38.7109375" style="88" customWidth="1"/>
    <col min="5898" max="5898" width="18.28515625" style="88" customWidth="1"/>
    <col min="5899" max="5899" width="20" style="88" customWidth="1"/>
    <col min="5900" max="6151" width="9.140625" style="88"/>
    <col min="6152" max="6152" width="3.140625" style="88" customWidth="1"/>
    <col min="6153" max="6153" width="38.7109375" style="88" customWidth="1"/>
    <col min="6154" max="6154" width="18.28515625" style="88" customWidth="1"/>
    <col min="6155" max="6155" width="20" style="88" customWidth="1"/>
    <col min="6156" max="6407" width="9.140625" style="88"/>
    <col min="6408" max="6408" width="3.140625" style="88" customWidth="1"/>
    <col min="6409" max="6409" width="38.7109375" style="88" customWidth="1"/>
    <col min="6410" max="6410" width="18.28515625" style="88" customWidth="1"/>
    <col min="6411" max="6411" width="20" style="88" customWidth="1"/>
    <col min="6412" max="6663" width="9.140625" style="88"/>
    <col min="6664" max="6664" width="3.140625" style="88" customWidth="1"/>
    <col min="6665" max="6665" width="38.7109375" style="88" customWidth="1"/>
    <col min="6666" max="6666" width="18.28515625" style="88" customWidth="1"/>
    <col min="6667" max="6667" width="20" style="88" customWidth="1"/>
    <col min="6668" max="6919" width="9.140625" style="88"/>
    <col min="6920" max="6920" width="3.140625" style="88" customWidth="1"/>
    <col min="6921" max="6921" width="38.7109375" style="88" customWidth="1"/>
    <col min="6922" max="6922" width="18.28515625" style="88" customWidth="1"/>
    <col min="6923" max="6923" width="20" style="88" customWidth="1"/>
    <col min="6924" max="7175" width="9.140625" style="88"/>
    <col min="7176" max="7176" width="3.140625" style="88" customWidth="1"/>
    <col min="7177" max="7177" width="38.7109375" style="88" customWidth="1"/>
    <col min="7178" max="7178" width="18.28515625" style="88" customWidth="1"/>
    <col min="7179" max="7179" width="20" style="88" customWidth="1"/>
    <col min="7180" max="7431" width="9.140625" style="88"/>
    <col min="7432" max="7432" width="3.140625" style="88" customWidth="1"/>
    <col min="7433" max="7433" width="38.7109375" style="88" customWidth="1"/>
    <col min="7434" max="7434" width="18.28515625" style="88" customWidth="1"/>
    <col min="7435" max="7435" width="20" style="88" customWidth="1"/>
    <col min="7436" max="7687" width="9.140625" style="88"/>
    <col min="7688" max="7688" width="3.140625" style="88" customWidth="1"/>
    <col min="7689" max="7689" width="38.7109375" style="88" customWidth="1"/>
    <col min="7690" max="7690" width="18.28515625" style="88" customWidth="1"/>
    <col min="7691" max="7691" width="20" style="88" customWidth="1"/>
    <col min="7692" max="7943" width="9.140625" style="88"/>
    <col min="7944" max="7944" width="3.140625" style="88" customWidth="1"/>
    <col min="7945" max="7945" width="38.7109375" style="88" customWidth="1"/>
    <col min="7946" max="7946" width="18.28515625" style="88" customWidth="1"/>
    <col min="7947" max="7947" width="20" style="88" customWidth="1"/>
    <col min="7948" max="8199" width="9.140625" style="88"/>
    <col min="8200" max="8200" width="3.140625" style="88" customWidth="1"/>
    <col min="8201" max="8201" width="38.7109375" style="88" customWidth="1"/>
    <col min="8202" max="8202" width="18.28515625" style="88" customWidth="1"/>
    <col min="8203" max="8203" width="20" style="88" customWidth="1"/>
    <col min="8204" max="8455" width="9.140625" style="88"/>
    <col min="8456" max="8456" width="3.140625" style="88" customWidth="1"/>
    <col min="8457" max="8457" width="38.7109375" style="88" customWidth="1"/>
    <col min="8458" max="8458" width="18.28515625" style="88" customWidth="1"/>
    <col min="8459" max="8459" width="20" style="88" customWidth="1"/>
    <col min="8460" max="8711" width="9.140625" style="88"/>
    <col min="8712" max="8712" width="3.140625" style="88" customWidth="1"/>
    <col min="8713" max="8713" width="38.7109375" style="88" customWidth="1"/>
    <col min="8714" max="8714" width="18.28515625" style="88" customWidth="1"/>
    <col min="8715" max="8715" width="20" style="88" customWidth="1"/>
    <col min="8716" max="8967" width="9.140625" style="88"/>
    <col min="8968" max="8968" width="3.140625" style="88" customWidth="1"/>
    <col min="8969" max="8969" width="38.7109375" style="88" customWidth="1"/>
    <col min="8970" max="8970" width="18.28515625" style="88" customWidth="1"/>
    <col min="8971" max="8971" width="20" style="88" customWidth="1"/>
    <col min="8972" max="9223" width="9.140625" style="88"/>
    <col min="9224" max="9224" width="3.140625" style="88" customWidth="1"/>
    <col min="9225" max="9225" width="38.7109375" style="88" customWidth="1"/>
    <col min="9226" max="9226" width="18.28515625" style="88" customWidth="1"/>
    <col min="9227" max="9227" width="20" style="88" customWidth="1"/>
    <col min="9228" max="9479" width="9.140625" style="88"/>
    <col min="9480" max="9480" width="3.140625" style="88" customWidth="1"/>
    <col min="9481" max="9481" width="38.7109375" style="88" customWidth="1"/>
    <col min="9482" max="9482" width="18.28515625" style="88" customWidth="1"/>
    <col min="9483" max="9483" width="20" style="88" customWidth="1"/>
    <col min="9484" max="9735" width="9.140625" style="88"/>
    <col min="9736" max="9736" width="3.140625" style="88" customWidth="1"/>
    <col min="9737" max="9737" width="38.7109375" style="88" customWidth="1"/>
    <col min="9738" max="9738" width="18.28515625" style="88" customWidth="1"/>
    <col min="9739" max="9739" width="20" style="88" customWidth="1"/>
    <col min="9740" max="9991" width="9.140625" style="88"/>
    <col min="9992" max="9992" width="3.140625" style="88" customWidth="1"/>
    <col min="9993" max="9993" width="38.7109375" style="88" customWidth="1"/>
    <col min="9994" max="9994" width="18.28515625" style="88" customWidth="1"/>
    <col min="9995" max="9995" width="20" style="88" customWidth="1"/>
    <col min="9996" max="10247" width="9.140625" style="88"/>
    <col min="10248" max="10248" width="3.140625" style="88" customWidth="1"/>
    <col min="10249" max="10249" width="38.7109375" style="88" customWidth="1"/>
    <col min="10250" max="10250" width="18.28515625" style="88" customWidth="1"/>
    <col min="10251" max="10251" width="20" style="88" customWidth="1"/>
    <col min="10252" max="10503" width="9.140625" style="88"/>
    <col min="10504" max="10504" width="3.140625" style="88" customWidth="1"/>
    <col min="10505" max="10505" width="38.7109375" style="88" customWidth="1"/>
    <col min="10506" max="10506" width="18.28515625" style="88" customWidth="1"/>
    <col min="10507" max="10507" width="20" style="88" customWidth="1"/>
    <col min="10508" max="10759" width="9.140625" style="88"/>
    <col min="10760" max="10760" width="3.140625" style="88" customWidth="1"/>
    <col min="10761" max="10761" width="38.7109375" style="88" customWidth="1"/>
    <col min="10762" max="10762" width="18.28515625" style="88" customWidth="1"/>
    <col min="10763" max="10763" width="20" style="88" customWidth="1"/>
    <col min="10764" max="11015" width="9.140625" style="88"/>
    <col min="11016" max="11016" width="3.140625" style="88" customWidth="1"/>
    <col min="11017" max="11017" width="38.7109375" style="88" customWidth="1"/>
    <col min="11018" max="11018" width="18.28515625" style="88" customWidth="1"/>
    <col min="11019" max="11019" width="20" style="88" customWidth="1"/>
    <col min="11020" max="11271" width="9.140625" style="88"/>
    <col min="11272" max="11272" width="3.140625" style="88" customWidth="1"/>
    <col min="11273" max="11273" width="38.7109375" style="88" customWidth="1"/>
    <col min="11274" max="11274" width="18.28515625" style="88" customWidth="1"/>
    <col min="11275" max="11275" width="20" style="88" customWidth="1"/>
    <col min="11276" max="11527" width="9.140625" style="88"/>
    <col min="11528" max="11528" width="3.140625" style="88" customWidth="1"/>
    <col min="11529" max="11529" width="38.7109375" style="88" customWidth="1"/>
    <col min="11530" max="11530" width="18.28515625" style="88" customWidth="1"/>
    <col min="11531" max="11531" width="20" style="88" customWidth="1"/>
    <col min="11532" max="11783" width="9.140625" style="88"/>
    <col min="11784" max="11784" width="3.140625" style="88" customWidth="1"/>
    <col min="11785" max="11785" width="38.7109375" style="88" customWidth="1"/>
    <col min="11786" max="11786" width="18.28515625" style="88" customWidth="1"/>
    <col min="11787" max="11787" width="20" style="88" customWidth="1"/>
    <col min="11788" max="12039" width="9.140625" style="88"/>
    <col min="12040" max="12040" width="3.140625" style="88" customWidth="1"/>
    <col min="12041" max="12041" width="38.7109375" style="88" customWidth="1"/>
    <col min="12042" max="12042" width="18.28515625" style="88" customWidth="1"/>
    <col min="12043" max="12043" width="20" style="88" customWidth="1"/>
    <col min="12044" max="12295" width="9.140625" style="88"/>
    <col min="12296" max="12296" width="3.140625" style="88" customWidth="1"/>
    <col min="12297" max="12297" width="38.7109375" style="88" customWidth="1"/>
    <col min="12298" max="12298" width="18.28515625" style="88" customWidth="1"/>
    <col min="12299" max="12299" width="20" style="88" customWidth="1"/>
    <col min="12300" max="12551" width="9.140625" style="88"/>
    <col min="12552" max="12552" width="3.140625" style="88" customWidth="1"/>
    <col min="12553" max="12553" width="38.7109375" style="88" customWidth="1"/>
    <col min="12554" max="12554" width="18.28515625" style="88" customWidth="1"/>
    <col min="12555" max="12555" width="20" style="88" customWidth="1"/>
    <col min="12556" max="12807" width="9.140625" style="88"/>
    <col min="12808" max="12808" width="3.140625" style="88" customWidth="1"/>
    <col min="12809" max="12809" width="38.7109375" style="88" customWidth="1"/>
    <col min="12810" max="12810" width="18.28515625" style="88" customWidth="1"/>
    <col min="12811" max="12811" width="20" style="88" customWidth="1"/>
    <col min="12812" max="13063" width="9.140625" style="88"/>
    <col min="13064" max="13064" width="3.140625" style="88" customWidth="1"/>
    <col min="13065" max="13065" width="38.7109375" style="88" customWidth="1"/>
    <col min="13066" max="13066" width="18.28515625" style="88" customWidth="1"/>
    <col min="13067" max="13067" width="20" style="88" customWidth="1"/>
    <col min="13068" max="13319" width="9.140625" style="88"/>
    <col min="13320" max="13320" width="3.140625" style="88" customWidth="1"/>
    <col min="13321" max="13321" width="38.7109375" style="88" customWidth="1"/>
    <col min="13322" max="13322" width="18.28515625" style="88" customWidth="1"/>
    <col min="13323" max="13323" width="20" style="88" customWidth="1"/>
    <col min="13324" max="13575" width="9.140625" style="88"/>
    <col min="13576" max="13576" width="3.140625" style="88" customWidth="1"/>
    <col min="13577" max="13577" width="38.7109375" style="88" customWidth="1"/>
    <col min="13578" max="13578" width="18.28515625" style="88" customWidth="1"/>
    <col min="13579" max="13579" width="20" style="88" customWidth="1"/>
    <col min="13580" max="13831" width="9.140625" style="88"/>
    <col min="13832" max="13832" width="3.140625" style="88" customWidth="1"/>
    <col min="13833" max="13833" width="38.7109375" style="88" customWidth="1"/>
    <col min="13834" max="13834" width="18.28515625" style="88" customWidth="1"/>
    <col min="13835" max="13835" width="20" style="88" customWidth="1"/>
    <col min="13836" max="14087" width="9.140625" style="88"/>
    <col min="14088" max="14088" width="3.140625" style="88" customWidth="1"/>
    <col min="14089" max="14089" width="38.7109375" style="88" customWidth="1"/>
    <col min="14090" max="14090" width="18.28515625" style="88" customWidth="1"/>
    <col min="14091" max="14091" width="20" style="88" customWidth="1"/>
    <col min="14092" max="14343" width="9.140625" style="88"/>
    <col min="14344" max="14344" width="3.140625" style="88" customWidth="1"/>
    <col min="14345" max="14345" width="38.7109375" style="88" customWidth="1"/>
    <col min="14346" max="14346" width="18.28515625" style="88" customWidth="1"/>
    <col min="14347" max="14347" width="20" style="88" customWidth="1"/>
    <col min="14348" max="14599" width="9.140625" style="88"/>
    <col min="14600" max="14600" width="3.140625" style="88" customWidth="1"/>
    <col min="14601" max="14601" width="38.7109375" style="88" customWidth="1"/>
    <col min="14602" max="14602" width="18.28515625" style="88" customWidth="1"/>
    <col min="14603" max="14603" width="20" style="88" customWidth="1"/>
    <col min="14604" max="14855" width="9.140625" style="88"/>
    <col min="14856" max="14856" width="3.140625" style="88" customWidth="1"/>
    <col min="14857" max="14857" width="38.7109375" style="88" customWidth="1"/>
    <col min="14858" max="14858" width="18.28515625" style="88" customWidth="1"/>
    <col min="14859" max="14859" width="20" style="88" customWidth="1"/>
    <col min="14860" max="15111" width="9.140625" style="88"/>
    <col min="15112" max="15112" width="3.140625" style="88" customWidth="1"/>
    <col min="15113" max="15113" width="38.7109375" style="88" customWidth="1"/>
    <col min="15114" max="15114" width="18.28515625" style="88" customWidth="1"/>
    <col min="15115" max="15115" width="20" style="88" customWidth="1"/>
    <col min="15116" max="15367" width="9.140625" style="88"/>
    <col min="15368" max="15368" width="3.140625" style="88" customWidth="1"/>
    <col min="15369" max="15369" width="38.7109375" style="88" customWidth="1"/>
    <col min="15370" max="15370" width="18.28515625" style="88" customWidth="1"/>
    <col min="15371" max="15371" width="20" style="88" customWidth="1"/>
    <col min="15372" max="15623" width="9.140625" style="88"/>
    <col min="15624" max="15624" width="3.140625" style="88" customWidth="1"/>
    <col min="15625" max="15625" width="38.7109375" style="88" customWidth="1"/>
    <col min="15626" max="15626" width="18.28515625" style="88" customWidth="1"/>
    <col min="15627" max="15627" width="20" style="88" customWidth="1"/>
    <col min="15628" max="15879" width="9.140625" style="88"/>
    <col min="15880" max="15880" width="3.140625" style="88" customWidth="1"/>
    <col min="15881" max="15881" width="38.7109375" style="88" customWidth="1"/>
    <col min="15882" max="15882" width="18.28515625" style="88" customWidth="1"/>
    <col min="15883" max="15883" width="20" style="88" customWidth="1"/>
    <col min="15884" max="16135" width="9.140625" style="88"/>
    <col min="16136" max="16136" width="3.140625" style="88" customWidth="1"/>
    <col min="16137" max="16137" width="38.7109375" style="88" customWidth="1"/>
    <col min="16138" max="16138" width="18.28515625" style="88" customWidth="1"/>
    <col min="16139" max="16139" width="20" style="88" customWidth="1"/>
    <col min="16140" max="16384" width="9.140625" style="88"/>
  </cols>
  <sheetData>
    <row r="1" spans="1:11" x14ac:dyDescent="0.2">
      <c r="K1" s="104" t="s">
        <v>113</v>
      </c>
    </row>
    <row r="2" spans="1:11" ht="51.75" customHeight="1" x14ac:dyDescent="0.2">
      <c r="A2" s="89"/>
      <c r="B2" s="89"/>
      <c r="C2" s="89"/>
      <c r="D2" s="89"/>
      <c r="E2" s="89"/>
      <c r="F2" s="89"/>
      <c r="G2" s="89"/>
      <c r="H2" s="89"/>
      <c r="I2" s="228" t="s">
        <v>170</v>
      </c>
      <c r="J2" s="229"/>
      <c r="K2" s="229"/>
    </row>
    <row r="3" spans="1:11" ht="18" customHeight="1" x14ac:dyDescent="0.2">
      <c r="A3" s="89"/>
      <c r="B3" s="89"/>
      <c r="C3" s="89"/>
      <c r="D3" s="89"/>
      <c r="E3" s="89"/>
      <c r="F3" s="89"/>
      <c r="G3" s="89"/>
      <c r="H3" s="89"/>
      <c r="I3" s="154"/>
      <c r="J3" s="256"/>
      <c r="K3" s="273"/>
    </row>
    <row r="4" spans="1:11" ht="18" customHeight="1" x14ac:dyDescent="0.2">
      <c r="A4" s="89"/>
      <c r="B4" s="89"/>
      <c r="C4" s="89"/>
      <c r="D4" s="89"/>
      <c r="E4" s="89"/>
      <c r="F4" s="89"/>
      <c r="G4" s="89"/>
      <c r="H4" s="89"/>
      <c r="I4" s="117"/>
      <c r="J4" s="117"/>
      <c r="K4" s="117"/>
    </row>
    <row r="5" spans="1:11" ht="33.75" customHeight="1" x14ac:dyDescent="0.2">
      <c r="A5" s="269" t="s">
        <v>171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</row>
    <row r="6" spans="1:11" ht="15.75" customHeight="1" x14ac:dyDescent="0.2">
      <c r="A6" s="90"/>
      <c r="B6" s="90"/>
      <c r="C6" s="90"/>
      <c r="D6" s="90"/>
      <c r="E6" s="90"/>
      <c r="F6" s="90"/>
      <c r="G6" s="90"/>
      <c r="H6" s="90"/>
      <c r="I6" s="90"/>
      <c r="J6" s="90"/>
      <c r="K6" s="79" t="s">
        <v>86</v>
      </c>
    </row>
    <row r="7" spans="1:11" ht="42" customHeight="1" x14ac:dyDescent="0.2">
      <c r="A7" s="270" t="s">
        <v>133</v>
      </c>
      <c r="B7" s="270"/>
      <c r="C7" s="271" t="s">
        <v>151</v>
      </c>
      <c r="D7" s="272"/>
      <c r="E7" s="253"/>
      <c r="F7" s="271" t="s">
        <v>163</v>
      </c>
      <c r="G7" s="272"/>
      <c r="H7" s="253"/>
      <c r="I7" s="271" t="s">
        <v>172</v>
      </c>
      <c r="J7" s="272"/>
      <c r="K7" s="253"/>
    </row>
    <row r="8" spans="1:11" ht="52.5" customHeight="1" x14ac:dyDescent="0.2">
      <c r="A8" s="270"/>
      <c r="B8" s="270"/>
      <c r="C8" s="136" t="s">
        <v>115</v>
      </c>
      <c r="D8" s="99" t="s">
        <v>135</v>
      </c>
      <c r="E8" s="136" t="s">
        <v>116</v>
      </c>
      <c r="F8" s="136" t="s">
        <v>115</v>
      </c>
      <c r="G8" s="99" t="s">
        <v>135</v>
      </c>
      <c r="H8" s="136" t="s">
        <v>116</v>
      </c>
      <c r="I8" s="136" t="s">
        <v>115</v>
      </c>
      <c r="J8" s="99" t="s">
        <v>135</v>
      </c>
      <c r="K8" s="136" t="s">
        <v>116</v>
      </c>
    </row>
    <row r="9" spans="1:11" ht="21.75" customHeight="1" x14ac:dyDescent="0.2">
      <c r="A9" s="270"/>
      <c r="B9" s="270"/>
      <c r="C9" s="134">
        <f>C10+C11</f>
        <v>0</v>
      </c>
      <c r="D9" s="134" t="s">
        <v>134</v>
      </c>
      <c r="E9" s="134">
        <f t="shared" ref="E9:F9" si="0">E10+E11</f>
        <v>0</v>
      </c>
      <c r="F9" s="134">
        <f t="shared" si="0"/>
        <v>0</v>
      </c>
      <c r="G9" s="134" t="s">
        <v>134</v>
      </c>
      <c r="H9" s="134">
        <f t="shared" ref="H9:I9" si="1">H10+H11</f>
        <v>0</v>
      </c>
      <c r="I9" s="134">
        <f t="shared" si="1"/>
        <v>0</v>
      </c>
      <c r="J9" s="134" t="s">
        <v>134</v>
      </c>
      <c r="K9" s="135">
        <f>K10+K11</f>
        <v>0</v>
      </c>
    </row>
    <row r="10" spans="1:11" ht="38.25" customHeight="1" x14ac:dyDescent="0.2">
      <c r="A10" s="136">
        <v>1</v>
      </c>
      <c r="B10" s="91" t="s">
        <v>117</v>
      </c>
      <c r="C10" s="147">
        <v>0</v>
      </c>
      <c r="D10" s="148" t="s">
        <v>134</v>
      </c>
      <c r="E10" s="147">
        <v>0</v>
      </c>
      <c r="F10" s="147">
        <v>0</v>
      </c>
      <c r="G10" s="148" t="s">
        <v>134</v>
      </c>
      <c r="H10" s="147">
        <v>0</v>
      </c>
      <c r="I10" s="147">
        <v>0</v>
      </c>
      <c r="J10" s="147"/>
      <c r="K10" s="147">
        <v>0</v>
      </c>
    </row>
    <row r="11" spans="1:11" ht="46.5" customHeight="1" x14ac:dyDescent="0.2">
      <c r="A11" s="136">
        <v>2</v>
      </c>
      <c r="B11" s="91" t="s">
        <v>118</v>
      </c>
      <c r="C11" s="147">
        <v>0</v>
      </c>
      <c r="D11" s="148" t="s">
        <v>134</v>
      </c>
      <c r="E11" s="147">
        <v>0</v>
      </c>
      <c r="F11" s="147">
        <v>0</v>
      </c>
      <c r="G11" s="148" t="s">
        <v>134</v>
      </c>
      <c r="H11" s="147">
        <v>0</v>
      </c>
      <c r="I11" s="147">
        <v>0</v>
      </c>
      <c r="J11" s="147"/>
      <c r="K11" s="147">
        <v>0</v>
      </c>
    </row>
    <row r="12" spans="1:11" x14ac:dyDescent="0.2">
      <c r="A12" s="90"/>
      <c r="B12" s="90"/>
      <c r="C12" s="90"/>
      <c r="D12" s="90"/>
      <c r="E12" s="90"/>
      <c r="F12" s="90"/>
      <c r="G12" s="90"/>
      <c r="H12" s="90"/>
      <c r="I12" s="92"/>
      <c r="J12" s="92"/>
      <c r="K12" s="58"/>
    </row>
    <row r="13" spans="1:11" x14ac:dyDescent="0.2">
      <c r="A13" s="90"/>
      <c r="B13" s="90"/>
      <c r="C13" s="90"/>
      <c r="D13" s="90"/>
      <c r="E13" s="90"/>
      <c r="F13" s="90"/>
      <c r="G13" s="90"/>
      <c r="H13" s="90"/>
      <c r="I13" s="92"/>
      <c r="J13" s="92"/>
      <c r="K13" s="58"/>
    </row>
    <row r="14" spans="1:11" ht="15.75" x14ac:dyDescent="0.25">
      <c r="A14" s="93"/>
      <c r="B14" s="93"/>
      <c r="C14" s="93"/>
      <c r="D14" s="93"/>
      <c r="E14" s="93"/>
      <c r="F14" s="93"/>
      <c r="G14" s="93"/>
      <c r="H14" s="93"/>
      <c r="I14" s="93"/>
      <c r="J14" s="93"/>
      <c r="K14" s="93"/>
    </row>
  </sheetData>
  <mergeCells count="7">
    <mergeCell ref="I2:K2"/>
    <mergeCell ref="A5:K5"/>
    <mergeCell ref="A7:B9"/>
    <mergeCell ref="C7:E7"/>
    <mergeCell ref="F7:H7"/>
    <mergeCell ref="I7:K7"/>
    <mergeCell ref="J3:K3"/>
  </mergeCells>
  <pageMargins left="0.74803149606299213" right="0.74803149606299213" top="0.98425196850393704" bottom="0.98425196850393704" header="0.51181102362204722" footer="0.51181102362204722"/>
  <pageSetup paperSize="9" scale="6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O10" sqref="O10:O11"/>
    </sheetView>
  </sheetViews>
  <sheetFormatPr defaultRowHeight="12.75" x14ac:dyDescent="0.2"/>
  <cols>
    <col min="1" max="1" width="5.42578125" style="88" customWidth="1"/>
    <col min="2" max="2" width="20.140625" style="88" customWidth="1"/>
    <col min="3" max="3" width="10.7109375" style="88" customWidth="1"/>
    <col min="4" max="4" width="12.5703125" style="88" customWidth="1"/>
    <col min="5" max="5" width="15.42578125" style="88" customWidth="1"/>
    <col min="6" max="6" width="14.42578125" style="88" customWidth="1"/>
    <col min="7" max="7" width="13.7109375" style="88" customWidth="1"/>
    <col min="8" max="8" width="11.7109375" style="88" customWidth="1"/>
    <col min="9" max="9" width="7.140625" style="88" customWidth="1"/>
    <col min="10" max="258" width="9.140625" style="88"/>
    <col min="259" max="259" width="3.140625" style="88" customWidth="1"/>
    <col min="260" max="260" width="38.7109375" style="88" customWidth="1"/>
    <col min="261" max="261" width="18.28515625" style="88" customWidth="1"/>
    <col min="262" max="262" width="20" style="88" customWidth="1"/>
    <col min="263" max="514" width="9.140625" style="88"/>
    <col min="515" max="515" width="3.140625" style="88" customWidth="1"/>
    <col min="516" max="516" width="38.7109375" style="88" customWidth="1"/>
    <col min="517" max="517" width="18.28515625" style="88" customWidth="1"/>
    <col min="518" max="518" width="20" style="88" customWidth="1"/>
    <col min="519" max="770" width="9.140625" style="88"/>
    <col min="771" max="771" width="3.140625" style="88" customWidth="1"/>
    <col min="772" max="772" width="38.7109375" style="88" customWidth="1"/>
    <col min="773" max="773" width="18.28515625" style="88" customWidth="1"/>
    <col min="774" max="774" width="20" style="88" customWidth="1"/>
    <col min="775" max="1026" width="9.140625" style="88"/>
    <col min="1027" max="1027" width="3.140625" style="88" customWidth="1"/>
    <col min="1028" max="1028" width="38.7109375" style="88" customWidth="1"/>
    <col min="1029" max="1029" width="18.28515625" style="88" customWidth="1"/>
    <col min="1030" max="1030" width="20" style="88" customWidth="1"/>
    <col min="1031" max="1282" width="9.140625" style="88"/>
    <col min="1283" max="1283" width="3.140625" style="88" customWidth="1"/>
    <col min="1284" max="1284" width="38.7109375" style="88" customWidth="1"/>
    <col min="1285" max="1285" width="18.28515625" style="88" customWidth="1"/>
    <col min="1286" max="1286" width="20" style="88" customWidth="1"/>
    <col min="1287" max="1538" width="9.140625" style="88"/>
    <col min="1539" max="1539" width="3.140625" style="88" customWidth="1"/>
    <col min="1540" max="1540" width="38.7109375" style="88" customWidth="1"/>
    <col min="1541" max="1541" width="18.28515625" style="88" customWidth="1"/>
    <col min="1542" max="1542" width="20" style="88" customWidth="1"/>
    <col min="1543" max="1794" width="9.140625" style="88"/>
    <col min="1795" max="1795" width="3.140625" style="88" customWidth="1"/>
    <col min="1796" max="1796" width="38.7109375" style="88" customWidth="1"/>
    <col min="1797" max="1797" width="18.28515625" style="88" customWidth="1"/>
    <col min="1798" max="1798" width="20" style="88" customWidth="1"/>
    <col min="1799" max="2050" width="9.140625" style="88"/>
    <col min="2051" max="2051" width="3.140625" style="88" customWidth="1"/>
    <col min="2052" max="2052" width="38.7109375" style="88" customWidth="1"/>
    <col min="2053" max="2053" width="18.28515625" style="88" customWidth="1"/>
    <col min="2054" max="2054" width="20" style="88" customWidth="1"/>
    <col min="2055" max="2306" width="9.140625" style="88"/>
    <col min="2307" max="2307" width="3.140625" style="88" customWidth="1"/>
    <col min="2308" max="2308" width="38.7109375" style="88" customWidth="1"/>
    <col min="2309" max="2309" width="18.28515625" style="88" customWidth="1"/>
    <col min="2310" max="2310" width="20" style="88" customWidth="1"/>
    <col min="2311" max="2562" width="9.140625" style="88"/>
    <col min="2563" max="2563" width="3.140625" style="88" customWidth="1"/>
    <col min="2564" max="2564" width="38.7109375" style="88" customWidth="1"/>
    <col min="2565" max="2565" width="18.28515625" style="88" customWidth="1"/>
    <col min="2566" max="2566" width="20" style="88" customWidth="1"/>
    <col min="2567" max="2818" width="9.140625" style="88"/>
    <col min="2819" max="2819" width="3.140625" style="88" customWidth="1"/>
    <col min="2820" max="2820" width="38.7109375" style="88" customWidth="1"/>
    <col min="2821" max="2821" width="18.28515625" style="88" customWidth="1"/>
    <col min="2822" max="2822" width="20" style="88" customWidth="1"/>
    <col min="2823" max="3074" width="9.140625" style="88"/>
    <col min="3075" max="3075" width="3.140625" style="88" customWidth="1"/>
    <col min="3076" max="3076" width="38.7109375" style="88" customWidth="1"/>
    <col min="3077" max="3077" width="18.28515625" style="88" customWidth="1"/>
    <col min="3078" max="3078" width="20" style="88" customWidth="1"/>
    <col min="3079" max="3330" width="9.140625" style="88"/>
    <col min="3331" max="3331" width="3.140625" style="88" customWidth="1"/>
    <col min="3332" max="3332" width="38.7109375" style="88" customWidth="1"/>
    <col min="3333" max="3333" width="18.28515625" style="88" customWidth="1"/>
    <col min="3334" max="3334" width="20" style="88" customWidth="1"/>
    <col min="3335" max="3586" width="9.140625" style="88"/>
    <col min="3587" max="3587" width="3.140625" style="88" customWidth="1"/>
    <col min="3588" max="3588" width="38.7109375" style="88" customWidth="1"/>
    <col min="3589" max="3589" width="18.28515625" style="88" customWidth="1"/>
    <col min="3590" max="3590" width="20" style="88" customWidth="1"/>
    <col min="3591" max="3842" width="9.140625" style="88"/>
    <col min="3843" max="3843" width="3.140625" style="88" customWidth="1"/>
    <col min="3844" max="3844" width="38.7109375" style="88" customWidth="1"/>
    <col min="3845" max="3845" width="18.28515625" style="88" customWidth="1"/>
    <col min="3846" max="3846" width="20" style="88" customWidth="1"/>
    <col min="3847" max="4098" width="9.140625" style="88"/>
    <col min="4099" max="4099" width="3.140625" style="88" customWidth="1"/>
    <col min="4100" max="4100" width="38.7109375" style="88" customWidth="1"/>
    <col min="4101" max="4101" width="18.28515625" style="88" customWidth="1"/>
    <col min="4102" max="4102" width="20" style="88" customWidth="1"/>
    <col min="4103" max="4354" width="9.140625" style="88"/>
    <col min="4355" max="4355" width="3.140625" style="88" customWidth="1"/>
    <col min="4356" max="4356" width="38.7109375" style="88" customWidth="1"/>
    <col min="4357" max="4357" width="18.28515625" style="88" customWidth="1"/>
    <col min="4358" max="4358" width="20" style="88" customWidth="1"/>
    <col min="4359" max="4610" width="9.140625" style="88"/>
    <col min="4611" max="4611" width="3.140625" style="88" customWidth="1"/>
    <col min="4612" max="4612" width="38.7109375" style="88" customWidth="1"/>
    <col min="4613" max="4613" width="18.28515625" style="88" customWidth="1"/>
    <col min="4614" max="4614" width="20" style="88" customWidth="1"/>
    <col min="4615" max="4866" width="9.140625" style="88"/>
    <col min="4867" max="4867" width="3.140625" style="88" customWidth="1"/>
    <col min="4868" max="4868" width="38.7109375" style="88" customWidth="1"/>
    <col min="4869" max="4869" width="18.28515625" style="88" customWidth="1"/>
    <col min="4870" max="4870" width="20" style="88" customWidth="1"/>
    <col min="4871" max="5122" width="9.140625" style="88"/>
    <col min="5123" max="5123" width="3.140625" style="88" customWidth="1"/>
    <col min="5124" max="5124" width="38.7109375" style="88" customWidth="1"/>
    <col min="5125" max="5125" width="18.28515625" style="88" customWidth="1"/>
    <col min="5126" max="5126" width="20" style="88" customWidth="1"/>
    <col min="5127" max="5378" width="9.140625" style="88"/>
    <col min="5379" max="5379" width="3.140625" style="88" customWidth="1"/>
    <col min="5380" max="5380" width="38.7109375" style="88" customWidth="1"/>
    <col min="5381" max="5381" width="18.28515625" style="88" customWidth="1"/>
    <col min="5382" max="5382" width="20" style="88" customWidth="1"/>
    <col min="5383" max="5634" width="9.140625" style="88"/>
    <col min="5635" max="5635" width="3.140625" style="88" customWidth="1"/>
    <col min="5636" max="5636" width="38.7109375" style="88" customWidth="1"/>
    <col min="5637" max="5637" width="18.28515625" style="88" customWidth="1"/>
    <col min="5638" max="5638" width="20" style="88" customWidth="1"/>
    <col min="5639" max="5890" width="9.140625" style="88"/>
    <col min="5891" max="5891" width="3.140625" style="88" customWidth="1"/>
    <col min="5892" max="5892" width="38.7109375" style="88" customWidth="1"/>
    <col min="5893" max="5893" width="18.28515625" style="88" customWidth="1"/>
    <col min="5894" max="5894" width="20" style="88" customWidth="1"/>
    <col min="5895" max="6146" width="9.140625" style="88"/>
    <col min="6147" max="6147" width="3.140625" style="88" customWidth="1"/>
    <col min="6148" max="6148" width="38.7109375" style="88" customWidth="1"/>
    <col min="6149" max="6149" width="18.28515625" style="88" customWidth="1"/>
    <col min="6150" max="6150" width="20" style="88" customWidth="1"/>
    <col min="6151" max="6402" width="9.140625" style="88"/>
    <col min="6403" max="6403" width="3.140625" style="88" customWidth="1"/>
    <col min="6404" max="6404" width="38.7109375" style="88" customWidth="1"/>
    <col min="6405" max="6405" width="18.28515625" style="88" customWidth="1"/>
    <col min="6406" max="6406" width="20" style="88" customWidth="1"/>
    <col min="6407" max="6658" width="9.140625" style="88"/>
    <col min="6659" max="6659" width="3.140625" style="88" customWidth="1"/>
    <col min="6660" max="6660" width="38.7109375" style="88" customWidth="1"/>
    <col min="6661" max="6661" width="18.28515625" style="88" customWidth="1"/>
    <col min="6662" max="6662" width="20" style="88" customWidth="1"/>
    <col min="6663" max="6914" width="9.140625" style="88"/>
    <col min="6915" max="6915" width="3.140625" style="88" customWidth="1"/>
    <col min="6916" max="6916" width="38.7109375" style="88" customWidth="1"/>
    <col min="6917" max="6917" width="18.28515625" style="88" customWidth="1"/>
    <col min="6918" max="6918" width="20" style="88" customWidth="1"/>
    <col min="6919" max="7170" width="9.140625" style="88"/>
    <col min="7171" max="7171" width="3.140625" style="88" customWidth="1"/>
    <col min="7172" max="7172" width="38.7109375" style="88" customWidth="1"/>
    <col min="7173" max="7173" width="18.28515625" style="88" customWidth="1"/>
    <col min="7174" max="7174" width="20" style="88" customWidth="1"/>
    <col min="7175" max="7426" width="9.140625" style="88"/>
    <col min="7427" max="7427" width="3.140625" style="88" customWidth="1"/>
    <col min="7428" max="7428" width="38.7109375" style="88" customWidth="1"/>
    <col min="7429" max="7429" width="18.28515625" style="88" customWidth="1"/>
    <col min="7430" max="7430" width="20" style="88" customWidth="1"/>
    <col min="7431" max="7682" width="9.140625" style="88"/>
    <col min="7683" max="7683" width="3.140625" style="88" customWidth="1"/>
    <col min="7684" max="7684" width="38.7109375" style="88" customWidth="1"/>
    <col min="7685" max="7685" width="18.28515625" style="88" customWidth="1"/>
    <col min="7686" max="7686" width="20" style="88" customWidth="1"/>
    <col min="7687" max="7938" width="9.140625" style="88"/>
    <col min="7939" max="7939" width="3.140625" style="88" customWidth="1"/>
    <col min="7940" max="7940" width="38.7109375" style="88" customWidth="1"/>
    <col min="7941" max="7941" width="18.28515625" style="88" customWidth="1"/>
    <col min="7942" max="7942" width="20" style="88" customWidth="1"/>
    <col min="7943" max="8194" width="9.140625" style="88"/>
    <col min="8195" max="8195" width="3.140625" style="88" customWidth="1"/>
    <col min="8196" max="8196" width="38.7109375" style="88" customWidth="1"/>
    <col min="8197" max="8197" width="18.28515625" style="88" customWidth="1"/>
    <col min="8198" max="8198" width="20" style="88" customWidth="1"/>
    <col min="8199" max="8450" width="9.140625" style="88"/>
    <col min="8451" max="8451" width="3.140625" style="88" customWidth="1"/>
    <col min="8452" max="8452" width="38.7109375" style="88" customWidth="1"/>
    <col min="8453" max="8453" width="18.28515625" style="88" customWidth="1"/>
    <col min="8454" max="8454" width="20" style="88" customWidth="1"/>
    <col min="8455" max="8706" width="9.140625" style="88"/>
    <col min="8707" max="8707" width="3.140625" style="88" customWidth="1"/>
    <col min="8708" max="8708" width="38.7109375" style="88" customWidth="1"/>
    <col min="8709" max="8709" width="18.28515625" style="88" customWidth="1"/>
    <col min="8710" max="8710" width="20" style="88" customWidth="1"/>
    <col min="8711" max="8962" width="9.140625" style="88"/>
    <col min="8963" max="8963" width="3.140625" style="88" customWidth="1"/>
    <col min="8964" max="8964" width="38.7109375" style="88" customWidth="1"/>
    <col min="8965" max="8965" width="18.28515625" style="88" customWidth="1"/>
    <col min="8966" max="8966" width="20" style="88" customWidth="1"/>
    <col min="8967" max="9218" width="9.140625" style="88"/>
    <col min="9219" max="9219" width="3.140625" style="88" customWidth="1"/>
    <col min="9220" max="9220" width="38.7109375" style="88" customWidth="1"/>
    <col min="9221" max="9221" width="18.28515625" style="88" customWidth="1"/>
    <col min="9222" max="9222" width="20" style="88" customWidth="1"/>
    <col min="9223" max="9474" width="9.140625" style="88"/>
    <col min="9475" max="9475" width="3.140625" style="88" customWidth="1"/>
    <col min="9476" max="9476" width="38.7109375" style="88" customWidth="1"/>
    <col min="9477" max="9477" width="18.28515625" style="88" customWidth="1"/>
    <col min="9478" max="9478" width="20" style="88" customWidth="1"/>
    <col min="9479" max="9730" width="9.140625" style="88"/>
    <col min="9731" max="9731" width="3.140625" style="88" customWidth="1"/>
    <col min="9732" max="9732" width="38.7109375" style="88" customWidth="1"/>
    <col min="9733" max="9733" width="18.28515625" style="88" customWidth="1"/>
    <col min="9734" max="9734" width="20" style="88" customWidth="1"/>
    <col min="9735" max="9986" width="9.140625" style="88"/>
    <col min="9987" max="9987" width="3.140625" style="88" customWidth="1"/>
    <col min="9988" max="9988" width="38.7109375" style="88" customWidth="1"/>
    <col min="9989" max="9989" width="18.28515625" style="88" customWidth="1"/>
    <col min="9990" max="9990" width="20" style="88" customWidth="1"/>
    <col min="9991" max="10242" width="9.140625" style="88"/>
    <col min="10243" max="10243" width="3.140625" style="88" customWidth="1"/>
    <col min="10244" max="10244" width="38.7109375" style="88" customWidth="1"/>
    <col min="10245" max="10245" width="18.28515625" style="88" customWidth="1"/>
    <col min="10246" max="10246" width="20" style="88" customWidth="1"/>
    <col min="10247" max="10498" width="9.140625" style="88"/>
    <col min="10499" max="10499" width="3.140625" style="88" customWidth="1"/>
    <col min="10500" max="10500" width="38.7109375" style="88" customWidth="1"/>
    <col min="10501" max="10501" width="18.28515625" style="88" customWidth="1"/>
    <col min="10502" max="10502" width="20" style="88" customWidth="1"/>
    <col min="10503" max="10754" width="9.140625" style="88"/>
    <col min="10755" max="10755" width="3.140625" style="88" customWidth="1"/>
    <col min="10756" max="10756" width="38.7109375" style="88" customWidth="1"/>
    <col min="10757" max="10757" width="18.28515625" style="88" customWidth="1"/>
    <col min="10758" max="10758" width="20" style="88" customWidth="1"/>
    <col min="10759" max="11010" width="9.140625" style="88"/>
    <col min="11011" max="11011" width="3.140625" style="88" customWidth="1"/>
    <col min="11012" max="11012" width="38.7109375" style="88" customWidth="1"/>
    <col min="11013" max="11013" width="18.28515625" style="88" customWidth="1"/>
    <col min="11014" max="11014" width="20" style="88" customWidth="1"/>
    <col min="11015" max="11266" width="9.140625" style="88"/>
    <col min="11267" max="11267" width="3.140625" style="88" customWidth="1"/>
    <col min="11268" max="11268" width="38.7109375" style="88" customWidth="1"/>
    <col min="11269" max="11269" width="18.28515625" style="88" customWidth="1"/>
    <col min="11270" max="11270" width="20" style="88" customWidth="1"/>
    <col min="11271" max="11522" width="9.140625" style="88"/>
    <col min="11523" max="11523" width="3.140625" style="88" customWidth="1"/>
    <col min="11524" max="11524" width="38.7109375" style="88" customWidth="1"/>
    <col min="11525" max="11525" width="18.28515625" style="88" customWidth="1"/>
    <col min="11526" max="11526" width="20" style="88" customWidth="1"/>
    <col min="11527" max="11778" width="9.140625" style="88"/>
    <col min="11779" max="11779" width="3.140625" style="88" customWidth="1"/>
    <col min="11780" max="11780" width="38.7109375" style="88" customWidth="1"/>
    <col min="11781" max="11781" width="18.28515625" style="88" customWidth="1"/>
    <col min="11782" max="11782" width="20" style="88" customWidth="1"/>
    <col min="11783" max="12034" width="9.140625" style="88"/>
    <col min="12035" max="12035" width="3.140625" style="88" customWidth="1"/>
    <col min="12036" max="12036" width="38.7109375" style="88" customWidth="1"/>
    <col min="12037" max="12037" width="18.28515625" style="88" customWidth="1"/>
    <col min="12038" max="12038" width="20" style="88" customWidth="1"/>
    <col min="12039" max="12290" width="9.140625" style="88"/>
    <col min="12291" max="12291" width="3.140625" style="88" customWidth="1"/>
    <col min="12292" max="12292" width="38.7109375" style="88" customWidth="1"/>
    <col min="12293" max="12293" width="18.28515625" style="88" customWidth="1"/>
    <col min="12294" max="12294" width="20" style="88" customWidth="1"/>
    <col min="12295" max="12546" width="9.140625" style="88"/>
    <col min="12547" max="12547" width="3.140625" style="88" customWidth="1"/>
    <col min="12548" max="12548" width="38.7109375" style="88" customWidth="1"/>
    <col min="12549" max="12549" width="18.28515625" style="88" customWidth="1"/>
    <col min="12550" max="12550" width="20" style="88" customWidth="1"/>
    <col min="12551" max="12802" width="9.140625" style="88"/>
    <col min="12803" max="12803" width="3.140625" style="88" customWidth="1"/>
    <col min="12804" max="12804" width="38.7109375" style="88" customWidth="1"/>
    <col min="12805" max="12805" width="18.28515625" style="88" customWidth="1"/>
    <col min="12806" max="12806" width="20" style="88" customWidth="1"/>
    <col min="12807" max="13058" width="9.140625" style="88"/>
    <col min="13059" max="13059" width="3.140625" style="88" customWidth="1"/>
    <col min="13060" max="13060" width="38.7109375" style="88" customWidth="1"/>
    <col min="13061" max="13061" width="18.28515625" style="88" customWidth="1"/>
    <col min="13062" max="13062" width="20" style="88" customWidth="1"/>
    <col min="13063" max="13314" width="9.140625" style="88"/>
    <col min="13315" max="13315" width="3.140625" style="88" customWidth="1"/>
    <col min="13316" max="13316" width="38.7109375" style="88" customWidth="1"/>
    <col min="13317" max="13317" width="18.28515625" style="88" customWidth="1"/>
    <col min="13318" max="13318" width="20" style="88" customWidth="1"/>
    <col min="13319" max="13570" width="9.140625" style="88"/>
    <col min="13571" max="13571" width="3.140625" style="88" customWidth="1"/>
    <col min="13572" max="13572" width="38.7109375" style="88" customWidth="1"/>
    <col min="13573" max="13573" width="18.28515625" style="88" customWidth="1"/>
    <col min="13574" max="13574" width="20" style="88" customWidth="1"/>
    <col min="13575" max="13826" width="9.140625" style="88"/>
    <col min="13827" max="13827" width="3.140625" style="88" customWidth="1"/>
    <col min="13828" max="13828" width="38.7109375" style="88" customWidth="1"/>
    <col min="13829" max="13829" width="18.28515625" style="88" customWidth="1"/>
    <col min="13830" max="13830" width="20" style="88" customWidth="1"/>
    <col min="13831" max="14082" width="9.140625" style="88"/>
    <col min="14083" max="14083" width="3.140625" style="88" customWidth="1"/>
    <col min="14084" max="14084" width="38.7109375" style="88" customWidth="1"/>
    <col min="14085" max="14085" width="18.28515625" style="88" customWidth="1"/>
    <col min="14086" max="14086" width="20" style="88" customWidth="1"/>
    <col min="14087" max="14338" width="9.140625" style="88"/>
    <col min="14339" max="14339" width="3.140625" style="88" customWidth="1"/>
    <col min="14340" max="14340" width="38.7109375" style="88" customWidth="1"/>
    <col min="14341" max="14341" width="18.28515625" style="88" customWidth="1"/>
    <col min="14342" max="14342" width="20" style="88" customWidth="1"/>
    <col min="14343" max="14594" width="9.140625" style="88"/>
    <col min="14595" max="14595" width="3.140625" style="88" customWidth="1"/>
    <col min="14596" max="14596" width="38.7109375" style="88" customWidth="1"/>
    <col min="14597" max="14597" width="18.28515625" style="88" customWidth="1"/>
    <col min="14598" max="14598" width="20" style="88" customWidth="1"/>
    <col min="14599" max="14850" width="9.140625" style="88"/>
    <col min="14851" max="14851" width="3.140625" style="88" customWidth="1"/>
    <col min="14852" max="14852" width="38.7109375" style="88" customWidth="1"/>
    <col min="14853" max="14853" width="18.28515625" style="88" customWidth="1"/>
    <col min="14854" max="14854" width="20" style="88" customWidth="1"/>
    <col min="14855" max="15106" width="9.140625" style="88"/>
    <col min="15107" max="15107" width="3.140625" style="88" customWidth="1"/>
    <col min="15108" max="15108" width="38.7109375" style="88" customWidth="1"/>
    <col min="15109" max="15109" width="18.28515625" style="88" customWidth="1"/>
    <col min="15110" max="15110" width="20" style="88" customWidth="1"/>
    <col min="15111" max="15362" width="9.140625" style="88"/>
    <col min="15363" max="15363" width="3.140625" style="88" customWidth="1"/>
    <col min="15364" max="15364" width="38.7109375" style="88" customWidth="1"/>
    <col min="15365" max="15365" width="18.28515625" style="88" customWidth="1"/>
    <col min="15366" max="15366" width="20" style="88" customWidth="1"/>
    <col min="15367" max="15618" width="9.140625" style="88"/>
    <col min="15619" max="15619" width="3.140625" style="88" customWidth="1"/>
    <col min="15620" max="15620" width="38.7109375" style="88" customWidth="1"/>
    <col min="15621" max="15621" width="18.28515625" style="88" customWidth="1"/>
    <col min="15622" max="15622" width="20" style="88" customWidth="1"/>
    <col min="15623" max="15874" width="9.140625" style="88"/>
    <col min="15875" max="15875" width="3.140625" style="88" customWidth="1"/>
    <col min="15876" max="15876" width="38.7109375" style="88" customWidth="1"/>
    <col min="15877" max="15877" width="18.28515625" style="88" customWidth="1"/>
    <col min="15878" max="15878" width="20" style="88" customWidth="1"/>
    <col min="15879" max="16130" width="9.140625" style="88"/>
    <col min="16131" max="16131" width="3.140625" style="88" customWidth="1"/>
    <col min="16132" max="16132" width="38.7109375" style="88" customWidth="1"/>
    <col min="16133" max="16133" width="18.28515625" style="88" customWidth="1"/>
    <col min="16134" max="16134" width="20" style="88" customWidth="1"/>
    <col min="16135" max="16384" width="9.140625" style="88"/>
  </cols>
  <sheetData>
    <row r="1" spans="1:10" ht="15" customHeight="1" x14ac:dyDescent="0.2">
      <c r="I1" s="104" t="s">
        <v>140</v>
      </c>
    </row>
    <row r="2" spans="1:10" ht="54.75" customHeight="1" x14ac:dyDescent="0.2">
      <c r="A2" s="89"/>
      <c r="B2" s="89"/>
      <c r="C2" s="89"/>
      <c r="D2" s="89"/>
      <c r="E2" s="256"/>
      <c r="F2" s="256"/>
      <c r="G2" s="228" t="s">
        <v>170</v>
      </c>
      <c r="H2" s="229"/>
      <c r="I2" s="229"/>
      <c r="J2" s="144"/>
    </row>
    <row r="3" spans="1:10" ht="14.25" customHeight="1" x14ac:dyDescent="0.2">
      <c r="A3" s="89"/>
      <c r="B3" s="89"/>
      <c r="C3" s="89"/>
      <c r="D3" s="89"/>
      <c r="E3" s="103"/>
      <c r="F3" s="103"/>
      <c r="G3" s="94"/>
      <c r="H3" s="256"/>
      <c r="I3" s="273"/>
    </row>
    <row r="4" spans="1:10" ht="14.25" customHeight="1" x14ac:dyDescent="0.2">
      <c r="A4" s="89"/>
      <c r="B4" s="89"/>
      <c r="C4" s="89"/>
      <c r="D4" s="89"/>
      <c r="E4" s="117"/>
      <c r="F4" s="117"/>
      <c r="G4" s="94"/>
      <c r="H4" s="117"/>
      <c r="I4" s="137"/>
    </row>
    <row r="5" spans="1:10" ht="39" customHeight="1" x14ac:dyDescent="0.2">
      <c r="A5" s="269" t="s">
        <v>168</v>
      </c>
      <c r="B5" s="269"/>
      <c r="C5" s="269"/>
      <c r="D5" s="269"/>
      <c r="E5" s="269"/>
      <c r="F5" s="269"/>
      <c r="G5" s="269"/>
      <c r="H5" s="269"/>
      <c r="I5" s="269"/>
    </row>
    <row r="6" spans="1:10" ht="26.25" customHeight="1" x14ac:dyDescent="0.2">
      <c r="A6" s="100"/>
      <c r="B6" s="100"/>
      <c r="C6" s="100"/>
      <c r="D6" s="100"/>
      <c r="E6" s="101"/>
      <c r="F6" s="101"/>
      <c r="G6" s="102"/>
      <c r="H6" s="94"/>
      <c r="I6" s="94"/>
    </row>
    <row r="7" spans="1:10" ht="36" customHeight="1" x14ac:dyDescent="0.2">
      <c r="A7" s="284" t="s">
        <v>123</v>
      </c>
      <c r="B7" s="284" t="s">
        <v>124</v>
      </c>
      <c r="C7" s="281" t="s">
        <v>125</v>
      </c>
      <c r="D7" s="282"/>
      <c r="E7" s="283"/>
      <c r="F7" s="286" t="s">
        <v>126</v>
      </c>
      <c r="G7" s="284" t="s">
        <v>127</v>
      </c>
      <c r="H7" s="277" t="s">
        <v>128</v>
      </c>
      <c r="I7" s="278"/>
    </row>
    <row r="8" spans="1:10" ht="44.25" customHeight="1" x14ac:dyDescent="0.2">
      <c r="A8" s="285"/>
      <c r="B8" s="285"/>
      <c r="C8" s="138" t="s">
        <v>150</v>
      </c>
      <c r="D8" s="138" t="s">
        <v>164</v>
      </c>
      <c r="E8" s="138" t="s">
        <v>169</v>
      </c>
      <c r="F8" s="285"/>
      <c r="G8" s="285"/>
      <c r="H8" s="279"/>
      <c r="I8" s="280"/>
    </row>
    <row r="9" spans="1:10" ht="16.5" customHeight="1" x14ac:dyDescent="0.2">
      <c r="A9" s="99">
        <v>1</v>
      </c>
      <c r="B9" s="99">
        <v>2</v>
      </c>
      <c r="C9" s="99">
        <v>3</v>
      </c>
      <c r="D9" s="99">
        <v>4</v>
      </c>
      <c r="E9" s="99">
        <v>5</v>
      </c>
      <c r="F9" s="99">
        <v>6</v>
      </c>
      <c r="G9" s="118">
        <v>7</v>
      </c>
      <c r="H9" s="274">
        <v>8</v>
      </c>
      <c r="I9" s="274"/>
    </row>
    <row r="10" spans="1:10" ht="20.100000000000001" customHeight="1" x14ac:dyDescent="0.25">
      <c r="A10" s="139"/>
      <c r="B10" s="139" t="s">
        <v>134</v>
      </c>
      <c r="C10" s="146">
        <v>0</v>
      </c>
      <c r="D10" s="146">
        <v>0</v>
      </c>
      <c r="E10" s="146">
        <v>0</v>
      </c>
      <c r="F10" s="139" t="s">
        <v>134</v>
      </c>
      <c r="G10" s="140" t="s">
        <v>134</v>
      </c>
      <c r="H10" s="275" t="s">
        <v>134</v>
      </c>
      <c r="I10" s="275"/>
    </row>
    <row r="11" spans="1:10" ht="20.100000000000001" customHeight="1" x14ac:dyDescent="0.2">
      <c r="A11" s="138"/>
      <c r="B11" s="138" t="s">
        <v>91</v>
      </c>
      <c r="C11" s="143">
        <v>0</v>
      </c>
      <c r="D11" s="143">
        <v>0</v>
      </c>
      <c r="E11" s="141">
        <v>0</v>
      </c>
      <c r="F11" s="141" t="s">
        <v>134</v>
      </c>
      <c r="G11" s="142" t="s">
        <v>134</v>
      </c>
      <c r="H11" s="276" t="s">
        <v>134</v>
      </c>
      <c r="I11" s="276"/>
    </row>
    <row r="12" spans="1:10" ht="13.5" customHeight="1" x14ac:dyDescent="0.2">
      <c r="A12" s="95"/>
      <c r="B12" s="97"/>
      <c r="C12" s="97"/>
      <c r="D12" s="97"/>
      <c r="E12" s="98"/>
      <c r="F12" s="98"/>
      <c r="G12" s="96"/>
    </row>
  </sheetData>
  <mergeCells count="13">
    <mergeCell ref="A5:I5"/>
    <mergeCell ref="H9:I9"/>
    <mergeCell ref="H10:I10"/>
    <mergeCell ref="H11:I11"/>
    <mergeCell ref="E2:F2"/>
    <mergeCell ref="H3:I3"/>
    <mergeCell ref="H7:I8"/>
    <mergeCell ref="C7:E7"/>
    <mergeCell ref="A7:A8"/>
    <mergeCell ref="B7:B8"/>
    <mergeCell ref="F7:F8"/>
    <mergeCell ref="G7:G8"/>
    <mergeCell ref="G2:I2"/>
  </mergeCells>
  <pageMargins left="0.74803149606299213" right="0.74803149606299213" top="0.98425196850393704" bottom="0.98425196850393704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3'!Заголовки_для_печати</vt:lpstr>
      <vt:lpstr>'Приложение 5'!Заголовки_для_печати</vt:lpstr>
      <vt:lpstr>'Приложение 3'!Область_печати</vt:lpstr>
      <vt:lpstr>'Приложение 5'!Область_печати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voloshina_ga</cp:lastModifiedBy>
  <cp:lastPrinted>2024-11-14T04:47:54Z</cp:lastPrinted>
  <dcterms:created xsi:type="dcterms:W3CDTF">2015-10-23T06:56:22Z</dcterms:created>
  <dcterms:modified xsi:type="dcterms:W3CDTF">2024-12-25T01:36:28Z</dcterms:modified>
</cp:coreProperties>
</file>