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Приложение 3" sheetId="11" r:id="rId1"/>
    <sheet name="Приложение 4" sheetId="12" r:id="rId2"/>
    <sheet name="Приложение 5" sheetId="13" r:id="rId3"/>
    <sheet name="Приложение 6" sheetId="16" r:id="rId4"/>
    <sheet name="Приложение 8" sheetId="14" r:id="rId5"/>
  </sheets>
  <definedNames>
    <definedName name="_xlnm._FilterDatabase" localSheetId="1" hidden="1">'Приложение 4'!$A$7:$H$116</definedName>
    <definedName name="_xlnm.Print_Titles" localSheetId="0">'Приложение 3'!$8:$9</definedName>
    <definedName name="_xlnm.Print_Titles" localSheetId="2">'Приложение 5'!$7:$7</definedName>
    <definedName name="_xlnm.Print_Area" localSheetId="0">'Приложение 3'!$A$1:$H$152</definedName>
    <definedName name="_xlnm.Print_Area" localSheetId="2">'Приложение 5'!$A$1:$I$152</definedName>
    <definedName name="_xlnm.Print_Area" localSheetId="3">'Приложение 6'!$A$1:$I$17</definedName>
    <definedName name="_xlnm.Print_Area" localSheetId="4">'Приложение 8'!$A$1:$E$20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6"/>
  <c r="I14" s="1"/>
  <c r="I13" s="1"/>
  <c r="I12" s="1"/>
  <c r="I11" s="1"/>
  <c r="I17" s="1"/>
  <c r="H15"/>
  <c r="H14" s="1"/>
  <c r="H13" s="1"/>
  <c r="H12" s="1"/>
  <c r="H11" s="1"/>
  <c r="H17" s="1"/>
  <c r="G15"/>
  <c r="G14"/>
  <c r="G13" s="1"/>
  <c r="G12" s="1"/>
  <c r="G11" s="1"/>
  <c r="G17" s="1"/>
  <c r="F17" i="11" l="1"/>
  <c r="F16" s="1"/>
  <c r="G125" i="13" l="1"/>
  <c r="G124" s="1"/>
  <c r="G133"/>
  <c r="G132" s="1"/>
  <c r="F104" i="12"/>
  <c r="F101"/>
  <c r="F133" i="11"/>
  <c r="F132" s="1"/>
  <c r="F125"/>
  <c r="F124" s="1"/>
  <c r="E18" i="14"/>
  <c r="E17" s="1"/>
  <c r="E16" s="1"/>
  <c r="D18"/>
  <c r="C18"/>
  <c r="C17" s="1"/>
  <c r="C16" s="1"/>
  <c r="D17"/>
  <c r="D16" s="1"/>
  <c r="E14"/>
  <c r="E13" s="1"/>
  <c r="E12" s="1"/>
  <c r="E11" s="1"/>
  <c r="E20" s="1"/>
  <c r="E10" s="1"/>
  <c r="D14"/>
  <c r="D13" s="1"/>
  <c r="D12" s="1"/>
  <c r="C14"/>
  <c r="C13" s="1"/>
  <c r="C12" s="1"/>
  <c r="D11" l="1"/>
  <c r="D20" s="1"/>
  <c r="D10" s="1"/>
  <c r="C11"/>
  <c r="C20" s="1"/>
  <c r="C10" s="1"/>
  <c r="F96" i="12"/>
  <c r="F95" s="1"/>
  <c r="H52"/>
  <c r="G52"/>
  <c r="F52"/>
  <c r="H38"/>
  <c r="G38"/>
  <c r="F38"/>
  <c r="I150" i="13" l="1"/>
  <c r="I149" s="1"/>
  <c r="H150"/>
  <c r="G150"/>
  <c r="G149" s="1"/>
  <c r="G148" s="1"/>
  <c r="G147" s="1"/>
  <c r="G146" s="1"/>
  <c r="H149"/>
  <c r="H148" s="1"/>
  <c r="H147" s="1"/>
  <c r="H146" s="1"/>
  <c r="I148"/>
  <c r="I147" s="1"/>
  <c r="I146"/>
  <c r="I144"/>
  <c r="I143" s="1"/>
  <c r="I142" s="1"/>
  <c r="I141" s="1"/>
  <c r="H144"/>
  <c r="H143" s="1"/>
  <c r="H142" s="1"/>
  <c r="H141" s="1"/>
  <c r="G144"/>
  <c r="G143" s="1"/>
  <c r="G142" s="1"/>
  <c r="G141" s="1"/>
  <c r="I139"/>
  <c r="I138" s="1"/>
  <c r="I137" s="1"/>
  <c r="I136" s="1"/>
  <c r="I135" s="1"/>
  <c r="H139"/>
  <c r="H138" s="1"/>
  <c r="H137" s="1"/>
  <c r="H136" s="1"/>
  <c r="H135" s="1"/>
  <c r="G139"/>
  <c r="G138" s="1"/>
  <c r="G137" s="1"/>
  <c r="G136" s="1"/>
  <c r="G135" s="1"/>
  <c r="I130"/>
  <c r="H130"/>
  <c r="G130"/>
  <c r="I128"/>
  <c r="H128"/>
  <c r="G128"/>
  <c r="I122"/>
  <c r="H122"/>
  <c r="G122"/>
  <c r="I120"/>
  <c r="H120"/>
  <c r="G120"/>
  <c r="I118"/>
  <c r="H118"/>
  <c r="G118"/>
  <c r="I112"/>
  <c r="I111" s="1"/>
  <c r="H112"/>
  <c r="G112"/>
  <c r="G111" s="1"/>
  <c r="G110" s="1"/>
  <c r="G109" s="1"/>
  <c r="H111"/>
  <c r="H110" s="1"/>
  <c r="H109" s="1"/>
  <c r="I110"/>
  <c r="I109" s="1"/>
  <c r="I107"/>
  <c r="I106" s="1"/>
  <c r="H107"/>
  <c r="H106" s="1"/>
  <c r="G107"/>
  <c r="G106" s="1"/>
  <c r="I104"/>
  <c r="I103" s="1"/>
  <c r="H104"/>
  <c r="G104"/>
  <c r="G103" s="1"/>
  <c r="H103"/>
  <c r="I101"/>
  <c r="I100" s="1"/>
  <c r="H101"/>
  <c r="G101"/>
  <c r="G100" s="1"/>
  <c r="H100"/>
  <c r="I98"/>
  <c r="I97" s="1"/>
  <c r="H98"/>
  <c r="H97" s="1"/>
  <c r="G98"/>
  <c r="G97" s="1"/>
  <c r="I93"/>
  <c r="H93"/>
  <c r="G93"/>
  <c r="I91"/>
  <c r="H91"/>
  <c r="G91"/>
  <c r="I85"/>
  <c r="I84" s="1"/>
  <c r="I83" s="1"/>
  <c r="H85"/>
  <c r="G85"/>
  <c r="G84" s="1"/>
  <c r="G83" s="1"/>
  <c r="H84"/>
  <c r="H83" s="1"/>
  <c r="I81"/>
  <c r="I80" s="1"/>
  <c r="I79" s="1"/>
  <c r="H81"/>
  <c r="H80" s="1"/>
  <c r="H79" s="1"/>
  <c r="G81"/>
  <c r="G80" s="1"/>
  <c r="G79" s="1"/>
  <c r="I74"/>
  <c r="I73" s="1"/>
  <c r="I72" s="1"/>
  <c r="I71" s="1"/>
  <c r="I70" s="1"/>
  <c r="H74"/>
  <c r="H73" s="1"/>
  <c r="G74"/>
  <c r="G73" s="1"/>
  <c r="G72" s="1"/>
  <c r="G71" s="1"/>
  <c r="G70" s="1"/>
  <c r="H72"/>
  <c r="H71" s="1"/>
  <c r="H70" s="1"/>
  <c r="I68"/>
  <c r="H68"/>
  <c r="G68"/>
  <c r="I66"/>
  <c r="H66"/>
  <c r="G66"/>
  <c r="I60"/>
  <c r="H60"/>
  <c r="G60"/>
  <c r="I58"/>
  <c r="H58"/>
  <c r="G58"/>
  <c r="I56"/>
  <c r="H56"/>
  <c r="G56"/>
  <c r="I53"/>
  <c r="I52" s="1"/>
  <c r="H53"/>
  <c r="H52" s="1"/>
  <c r="G53"/>
  <c r="G52" s="1"/>
  <c r="I48"/>
  <c r="I47" s="1"/>
  <c r="I46" s="1"/>
  <c r="I45" s="1"/>
  <c r="H48"/>
  <c r="H47" s="1"/>
  <c r="H46" s="1"/>
  <c r="H45" s="1"/>
  <c r="G48"/>
  <c r="G47" s="1"/>
  <c r="G46" s="1"/>
  <c r="G45" s="1"/>
  <c r="I43"/>
  <c r="I42" s="1"/>
  <c r="I41" s="1"/>
  <c r="I40" s="1"/>
  <c r="H43"/>
  <c r="H42" s="1"/>
  <c r="H41" s="1"/>
  <c r="H40" s="1"/>
  <c r="G43"/>
  <c r="G42" s="1"/>
  <c r="G41" s="1"/>
  <c r="G40" s="1"/>
  <c r="I38"/>
  <c r="H38"/>
  <c r="H37" s="1"/>
  <c r="H36" s="1"/>
  <c r="H35" s="1"/>
  <c r="G38"/>
  <c r="G37" s="1"/>
  <c r="G36" s="1"/>
  <c r="G35" s="1"/>
  <c r="I37"/>
  <c r="I36" s="1"/>
  <c r="I35" s="1"/>
  <c r="I33"/>
  <c r="I32" s="1"/>
  <c r="H33"/>
  <c r="H32" s="1"/>
  <c r="G33"/>
  <c r="G32" s="1"/>
  <c r="I30"/>
  <c r="I29" s="1"/>
  <c r="H30"/>
  <c r="H29" s="1"/>
  <c r="G30"/>
  <c r="G29" s="1"/>
  <c r="I27"/>
  <c r="H27"/>
  <c r="I25"/>
  <c r="I24" s="1"/>
  <c r="H25"/>
  <c r="H24" s="1"/>
  <c r="G25"/>
  <c r="G24" s="1"/>
  <c r="I22"/>
  <c r="I21" s="1"/>
  <c r="H22"/>
  <c r="H21" s="1"/>
  <c r="G22"/>
  <c r="G21" s="1"/>
  <c r="I14"/>
  <c r="I13" s="1"/>
  <c r="I12" s="1"/>
  <c r="I11" s="1"/>
  <c r="H14"/>
  <c r="H13" s="1"/>
  <c r="H12" s="1"/>
  <c r="H11" s="1"/>
  <c r="G14"/>
  <c r="G13" s="1"/>
  <c r="F139" i="11"/>
  <c r="F138" s="1"/>
  <c r="F137" s="1"/>
  <c r="F136" s="1"/>
  <c r="F135" s="1"/>
  <c r="H91"/>
  <c r="G91"/>
  <c r="H56"/>
  <c r="G56"/>
  <c r="F56"/>
  <c r="H74"/>
  <c r="H73" s="1"/>
  <c r="H72" s="1"/>
  <c r="H71" s="1"/>
  <c r="H70" s="1"/>
  <c r="G74"/>
  <c r="G73" s="1"/>
  <c r="G72" s="1"/>
  <c r="G71" s="1"/>
  <c r="G70" s="1"/>
  <c r="F74"/>
  <c r="F73" s="1"/>
  <c r="F72" s="1"/>
  <c r="F71" s="1"/>
  <c r="F70" s="1"/>
  <c r="H114" i="12"/>
  <c r="H113" s="1"/>
  <c r="G114"/>
  <c r="G113" s="1"/>
  <c r="F114"/>
  <c r="F113" s="1"/>
  <c r="H111"/>
  <c r="H110" s="1"/>
  <c r="G111"/>
  <c r="G110" s="1"/>
  <c r="F111"/>
  <c r="F110" s="1"/>
  <c r="H108"/>
  <c r="H107" s="1"/>
  <c r="G108"/>
  <c r="G107" s="1"/>
  <c r="F108"/>
  <c r="F107" s="1"/>
  <c r="H99"/>
  <c r="G99"/>
  <c r="H96"/>
  <c r="G96"/>
  <c r="H93"/>
  <c r="H92" s="1"/>
  <c r="G93"/>
  <c r="G92" s="1"/>
  <c r="F93"/>
  <c r="F92" s="1"/>
  <c r="H90"/>
  <c r="G90"/>
  <c r="F90"/>
  <c r="H88"/>
  <c r="G88"/>
  <c r="F88"/>
  <c r="H85"/>
  <c r="G85"/>
  <c r="F85"/>
  <c r="H83"/>
  <c r="G83"/>
  <c r="F83"/>
  <c r="H81"/>
  <c r="G81"/>
  <c r="F81"/>
  <c r="H78"/>
  <c r="H77" s="1"/>
  <c r="G78"/>
  <c r="G77" s="1"/>
  <c r="F78"/>
  <c r="F77" s="1"/>
  <c r="H75"/>
  <c r="H74" s="1"/>
  <c r="G75"/>
  <c r="G74" s="1"/>
  <c r="F75"/>
  <c r="F74" s="1"/>
  <c r="H72"/>
  <c r="H71" s="1"/>
  <c r="G72"/>
  <c r="G71" s="1"/>
  <c r="F72"/>
  <c r="F71" s="1"/>
  <c r="H69"/>
  <c r="G69"/>
  <c r="F69"/>
  <c r="H67"/>
  <c r="G67"/>
  <c r="F67"/>
  <c r="H64"/>
  <c r="H63" s="1"/>
  <c r="G64"/>
  <c r="G63" s="1"/>
  <c r="F64"/>
  <c r="F63" s="1"/>
  <c r="H61"/>
  <c r="H60" s="1"/>
  <c r="G61"/>
  <c r="G60" s="1"/>
  <c r="F61"/>
  <c r="F60" s="1"/>
  <c r="H58"/>
  <c r="H57" s="1"/>
  <c r="G58"/>
  <c r="G57" s="1"/>
  <c r="F58"/>
  <c r="F57" s="1"/>
  <c r="H55"/>
  <c r="H54" s="1"/>
  <c r="G55"/>
  <c r="G54" s="1"/>
  <c r="F55"/>
  <c r="F54" s="1"/>
  <c r="H51"/>
  <c r="G51"/>
  <c r="F51"/>
  <c r="H49"/>
  <c r="H48" s="1"/>
  <c r="G49"/>
  <c r="G48" s="1"/>
  <c r="F49"/>
  <c r="F48" s="1"/>
  <c r="H46"/>
  <c r="H45" s="1"/>
  <c r="G46"/>
  <c r="G45" s="1"/>
  <c r="F46"/>
  <c r="F45" s="1"/>
  <c r="H42"/>
  <c r="G42"/>
  <c r="F42"/>
  <c r="H40"/>
  <c r="G40"/>
  <c r="F40"/>
  <c r="H35"/>
  <c r="H34" s="1"/>
  <c r="G35"/>
  <c r="F35"/>
  <c r="F34" s="1"/>
  <c r="G34"/>
  <c r="H32"/>
  <c r="H31" s="1"/>
  <c r="G32"/>
  <c r="G31" s="1"/>
  <c r="F32"/>
  <c r="F31" s="1"/>
  <c r="H29"/>
  <c r="G29"/>
  <c r="F29"/>
  <c r="H27"/>
  <c r="G27"/>
  <c r="F27"/>
  <c r="H24"/>
  <c r="H23" s="1"/>
  <c r="G24"/>
  <c r="G23" s="1"/>
  <c r="F24"/>
  <c r="F23" s="1"/>
  <c r="H20"/>
  <c r="H19" s="1"/>
  <c r="H18" s="1"/>
  <c r="G20"/>
  <c r="G19" s="1"/>
  <c r="G18" s="1"/>
  <c r="F20"/>
  <c r="F19" s="1"/>
  <c r="F18" s="1"/>
  <c r="H16"/>
  <c r="H15" s="1"/>
  <c r="H14" s="1"/>
  <c r="G16"/>
  <c r="G15" s="1"/>
  <c r="G14" s="1"/>
  <c r="F16"/>
  <c r="F15" s="1"/>
  <c r="F14" s="1"/>
  <c r="H11"/>
  <c r="H10" s="1"/>
  <c r="H9" s="1"/>
  <c r="G11"/>
  <c r="G10" s="1"/>
  <c r="G9" s="1"/>
  <c r="F11"/>
  <c r="F10" s="1"/>
  <c r="F9" s="1"/>
  <c r="H150" i="11"/>
  <c r="H149" s="1"/>
  <c r="G150"/>
  <c r="F150"/>
  <c r="F149" s="1"/>
  <c r="F148" s="1"/>
  <c r="F147" s="1"/>
  <c r="F146" s="1"/>
  <c r="G149"/>
  <c r="G148" s="1"/>
  <c r="G147" s="1"/>
  <c r="G146" s="1"/>
  <c r="H148"/>
  <c r="H147" s="1"/>
  <c r="H146" s="1"/>
  <c r="H144"/>
  <c r="H143" s="1"/>
  <c r="H142" s="1"/>
  <c r="H141" s="1"/>
  <c r="G144"/>
  <c r="G143" s="1"/>
  <c r="G142" s="1"/>
  <c r="G141" s="1"/>
  <c r="F144"/>
  <c r="F143" s="1"/>
  <c r="F142" s="1"/>
  <c r="F141" s="1"/>
  <c r="H139"/>
  <c r="H138" s="1"/>
  <c r="H137" s="1"/>
  <c r="H136" s="1"/>
  <c r="H135" s="1"/>
  <c r="G139"/>
  <c r="G138" s="1"/>
  <c r="G137" s="1"/>
  <c r="G136" s="1"/>
  <c r="G135" s="1"/>
  <c r="H130"/>
  <c r="G130"/>
  <c r="F130"/>
  <c r="H128"/>
  <c r="G128"/>
  <c r="F128"/>
  <c r="H122"/>
  <c r="G122"/>
  <c r="F122"/>
  <c r="H120"/>
  <c r="G120"/>
  <c r="H118"/>
  <c r="G118"/>
  <c r="F118"/>
  <c r="H112"/>
  <c r="H111" s="1"/>
  <c r="H110" s="1"/>
  <c r="H109" s="1"/>
  <c r="G112"/>
  <c r="G111" s="1"/>
  <c r="F112"/>
  <c r="F111" s="1"/>
  <c r="F110" s="1"/>
  <c r="F109" s="1"/>
  <c r="G110"/>
  <c r="G109" s="1"/>
  <c r="H107"/>
  <c r="H106" s="1"/>
  <c r="G107"/>
  <c r="G106" s="1"/>
  <c r="F107"/>
  <c r="F106" s="1"/>
  <c r="H104"/>
  <c r="H103" s="1"/>
  <c r="G104"/>
  <c r="G103" s="1"/>
  <c r="F104"/>
  <c r="F103" s="1"/>
  <c r="H101"/>
  <c r="H100" s="1"/>
  <c r="G101"/>
  <c r="F101"/>
  <c r="F100" s="1"/>
  <c r="G100"/>
  <c r="H98"/>
  <c r="H97" s="1"/>
  <c r="G98"/>
  <c r="G97" s="1"/>
  <c r="F98"/>
  <c r="F97" s="1"/>
  <c r="H93"/>
  <c r="G93"/>
  <c r="F93"/>
  <c r="F91"/>
  <c r="H85"/>
  <c r="H84" s="1"/>
  <c r="H83" s="1"/>
  <c r="G85"/>
  <c r="F85"/>
  <c r="F84" s="1"/>
  <c r="F83" s="1"/>
  <c r="G84"/>
  <c r="G83" s="1"/>
  <c r="H81"/>
  <c r="H80" s="1"/>
  <c r="H79" s="1"/>
  <c r="H78" s="1"/>
  <c r="H77" s="1"/>
  <c r="H76" s="1"/>
  <c r="G81"/>
  <c r="G80" s="1"/>
  <c r="G79" s="1"/>
  <c r="F81"/>
  <c r="F80" s="1"/>
  <c r="F79" s="1"/>
  <c r="H68"/>
  <c r="G68"/>
  <c r="F68"/>
  <c r="H66"/>
  <c r="G66"/>
  <c r="F66"/>
  <c r="H60"/>
  <c r="G60"/>
  <c r="F60"/>
  <c r="H58"/>
  <c r="G58"/>
  <c r="F58"/>
  <c r="H53"/>
  <c r="H52" s="1"/>
  <c r="G53"/>
  <c r="G52" s="1"/>
  <c r="F53"/>
  <c r="F52" s="1"/>
  <c r="H48"/>
  <c r="H47" s="1"/>
  <c r="H46" s="1"/>
  <c r="H45" s="1"/>
  <c r="G48"/>
  <c r="G47" s="1"/>
  <c r="G46" s="1"/>
  <c r="G45" s="1"/>
  <c r="F48"/>
  <c r="F47" s="1"/>
  <c r="F46" s="1"/>
  <c r="F45" s="1"/>
  <c r="H43"/>
  <c r="H42" s="1"/>
  <c r="H41" s="1"/>
  <c r="H40" s="1"/>
  <c r="G43"/>
  <c r="G42" s="1"/>
  <c r="G41" s="1"/>
  <c r="G40" s="1"/>
  <c r="F43"/>
  <c r="F42" s="1"/>
  <c r="F41" s="1"/>
  <c r="F40" s="1"/>
  <c r="H38"/>
  <c r="H37" s="1"/>
  <c r="H36" s="1"/>
  <c r="H35" s="1"/>
  <c r="G38"/>
  <c r="G37" s="1"/>
  <c r="G36" s="1"/>
  <c r="G35" s="1"/>
  <c r="F38"/>
  <c r="F37" s="1"/>
  <c r="F36" s="1"/>
  <c r="F35" s="1"/>
  <c r="H33"/>
  <c r="H32" s="1"/>
  <c r="G33"/>
  <c r="G32" s="1"/>
  <c r="F33"/>
  <c r="F32" s="1"/>
  <c r="H30"/>
  <c r="H29" s="1"/>
  <c r="G30"/>
  <c r="G29" s="1"/>
  <c r="F30"/>
  <c r="F29" s="1"/>
  <c r="H27"/>
  <c r="G27"/>
  <c r="H25"/>
  <c r="H24" s="1"/>
  <c r="G25"/>
  <c r="G24" s="1"/>
  <c r="F25"/>
  <c r="F24" s="1"/>
  <c r="H22"/>
  <c r="H21" s="1"/>
  <c r="G22"/>
  <c r="G21" s="1"/>
  <c r="F22"/>
  <c r="F21" s="1"/>
  <c r="H14"/>
  <c r="H13" s="1"/>
  <c r="H12" s="1"/>
  <c r="H11" s="1"/>
  <c r="G14"/>
  <c r="G13" s="1"/>
  <c r="G12" s="1"/>
  <c r="G11" s="1"/>
  <c r="F14"/>
  <c r="F13" s="1"/>
  <c r="H66" i="12" l="1"/>
  <c r="I96" i="13"/>
  <c r="I95" s="1"/>
  <c r="G96"/>
  <c r="G95" s="1"/>
  <c r="H96"/>
  <c r="H95" s="1"/>
  <c r="H78"/>
  <c r="H77" s="1"/>
  <c r="H76" s="1"/>
  <c r="F78" i="11"/>
  <c r="F77" s="1"/>
  <c r="F76" s="1"/>
  <c r="I65" i="13"/>
  <c r="I64" s="1"/>
  <c r="I63" s="1"/>
  <c r="I117"/>
  <c r="I90"/>
  <c r="I89" s="1"/>
  <c r="I88" s="1"/>
  <c r="I87" s="1"/>
  <c r="H117"/>
  <c r="G127"/>
  <c r="G66" i="12"/>
  <c r="F66"/>
  <c r="F87"/>
  <c r="H87"/>
  <c r="I78" i="13"/>
  <c r="I77" s="1"/>
  <c r="I76" s="1"/>
  <c r="H90"/>
  <c r="H89" s="1"/>
  <c r="H88" s="1"/>
  <c r="H87" s="1"/>
  <c r="I127"/>
  <c r="G12"/>
  <c r="G11" s="1"/>
  <c r="F12" i="11"/>
  <c r="F11" s="1"/>
  <c r="H65" i="13"/>
  <c r="H64" s="1"/>
  <c r="H63" s="1"/>
  <c r="G117"/>
  <c r="I55"/>
  <c r="I51" s="1"/>
  <c r="I50" s="1"/>
  <c r="G90"/>
  <c r="G89" s="1"/>
  <c r="G88" s="1"/>
  <c r="G87" s="1"/>
  <c r="G65"/>
  <c r="G64" s="1"/>
  <c r="G63" s="1"/>
  <c r="H90" i="11"/>
  <c r="H89" s="1"/>
  <c r="H88" s="1"/>
  <c r="G78"/>
  <c r="G77" s="1"/>
  <c r="G76" s="1"/>
  <c r="H20" i="13"/>
  <c r="H19" s="1"/>
  <c r="F13" i="12"/>
  <c r="H95"/>
  <c r="G87"/>
  <c r="G13"/>
  <c r="H26"/>
  <c r="F37"/>
  <c r="H37"/>
  <c r="G37"/>
  <c r="H13"/>
  <c r="G26"/>
  <c r="F26"/>
  <c r="F80"/>
  <c r="H80"/>
  <c r="G80"/>
  <c r="G95"/>
  <c r="I20" i="13"/>
  <c r="I19" s="1"/>
  <c r="G20"/>
  <c r="G19" s="1"/>
  <c r="G55"/>
  <c r="G51" s="1"/>
  <c r="G50" s="1"/>
  <c r="H55"/>
  <c r="H51" s="1"/>
  <c r="H50" s="1"/>
  <c r="H10" s="1"/>
  <c r="H127"/>
  <c r="H116" s="1"/>
  <c r="H115" s="1"/>
  <c r="H114" s="1"/>
  <c r="G78"/>
  <c r="G77" s="1"/>
  <c r="G76" s="1"/>
  <c r="G127" i="11"/>
  <c r="F90"/>
  <c r="F89" s="1"/>
  <c r="F88" s="1"/>
  <c r="G90"/>
  <c r="G89" s="1"/>
  <c r="G88" s="1"/>
  <c r="G117"/>
  <c r="H96"/>
  <c r="H95" s="1"/>
  <c r="G96"/>
  <c r="G95" s="1"/>
  <c r="F96"/>
  <c r="F95" s="1"/>
  <c r="H55"/>
  <c r="H51" s="1"/>
  <c r="H50" s="1"/>
  <c r="G55"/>
  <c r="G51" s="1"/>
  <c r="G50" s="1"/>
  <c r="F55"/>
  <c r="F51" s="1"/>
  <c r="F50" s="1"/>
  <c r="G20"/>
  <c r="G19" s="1"/>
  <c r="H20"/>
  <c r="H19" s="1"/>
  <c r="F65"/>
  <c r="F64" s="1"/>
  <c r="F63" s="1"/>
  <c r="H65"/>
  <c r="H64" s="1"/>
  <c r="H63" s="1"/>
  <c r="G65"/>
  <c r="G64" s="1"/>
  <c r="G63" s="1"/>
  <c r="F117"/>
  <c r="H117"/>
  <c r="F127"/>
  <c r="H127"/>
  <c r="F20"/>
  <c r="F19" s="1"/>
  <c r="I116" i="13" l="1"/>
  <c r="I115" s="1"/>
  <c r="I114" s="1"/>
  <c r="F22" i="12"/>
  <c r="F116" s="1"/>
  <c r="F10" i="11"/>
  <c r="G87"/>
  <c r="G116" i="13"/>
  <c r="G115" s="1"/>
  <c r="G114" s="1"/>
  <c r="F116" i="11"/>
  <c r="F115" s="1"/>
  <c r="F114" s="1"/>
  <c r="H87"/>
  <c r="I10" i="13"/>
  <c r="I152" s="1"/>
  <c r="I9" s="1"/>
  <c r="G10"/>
  <c r="G22" i="12"/>
  <c r="G116" s="1"/>
  <c r="H22"/>
  <c r="H116" s="1"/>
  <c r="H152" i="13"/>
  <c r="H9" s="1"/>
  <c r="H116" i="11"/>
  <c r="H115" s="1"/>
  <c r="H114" s="1"/>
  <c r="G116"/>
  <c r="G115" s="1"/>
  <c r="G114" s="1"/>
  <c r="F87"/>
  <c r="G10"/>
  <c r="H10"/>
  <c r="G152" i="13" l="1"/>
  <c r="G9" s="1"/>
  <c r="F152" i="11"/>
  <c r="G152"/>
  <c r="H152"/>
</calcChain>
</file>

<file path=xl/sharedStrings.xml><?xml version="1.0" encoding="utf-8"?>
<sst xmlns="http://schemas.openxmlformats.org/spreadsheetml/2006/main" count="963" uniqueCount="167">
  <si>
    <t>тыс. рублей</t>
  </si>
  <si>
    <t>Наименование</t>
  </si>
  <si>
    <t>РЗ</t>
  </si>
  <si>
    <t>ПР</t>
  </si>
  <si>
    <t>ЦСР</t>
  </si>
  <si>
    <t>ВР</t>
  </si>
  <si>
    <t>Сумма</t>
  </si>
  <si>
    <t>2022 год</t>
  </si>
  <si>
    <t>2023 год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</si>
  <si>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</si>
  <si>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</si>
  <si>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</si>
  <si>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</si>
  <si>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</si>
  <si>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</si>
  <si>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</si>
  <si>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</si>
  <si>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</si>
  <si>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</si>
  <si>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</si>
  <si>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Расходы на обеспечение функций государственных органов</t>
  </si>
  <si>
    <t>99.0.00.00190</t>
  </si>
  <si>
    <t>Закупка товаров, работ и услуг для 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</si>
  <si>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</si>
  <si>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</si>
  <si>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</si>
  <si>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99.0.00.70190</t>
  </si>
  <si>
    <t>99.0.00.70510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</si>
  <si>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</si>
  <si>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 бюджета</t>
  </si>
  <si>
    <t>Иные межбюджетные трансферты бюджетам бюджетной системы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</si>
  <si>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</si>
  <si>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</si>
  <si>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</si>
  <si>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</si>
  <si>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</si>
  <si>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</si>
  <si>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</si>
  <si>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Резервные фонды местных администраций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</si>
  <si>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</si>
  <si>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</si>
  <si>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</si>
  <si>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</si>
  <si>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</si>
  <si>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</si>
  <si>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</si>
  <si>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</si>
  <si>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</si>
  <si>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</si>
  <si>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</si>
  <si>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</si>
  <si>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50.0.00.00000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</si>
  <si>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</si>
  <si>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</si>
  <si>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</si>
  <si>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</si>
  <si>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</si>
  <si>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</si>
  <si>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</si>
  <si>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</si>
  <si>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</si>
  <si>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</si>
  <si>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</si>
  <si>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</si>
  <si>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</si>
  <si>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</si>
  <si>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</si>
  <si>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Молодежная политика и оздоровление детей</t>
  </si>
  <si>
    <t>Культура, кинематография</t>
  </si>
  <si>
    <t>Культура</t>
  </si>
  <si>
    <t>Расходы на выплаты персоналу казенных учреждений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</si>
  <si>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</si>
  <si>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</si>
  <si>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</si>
  <si>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</si>
  <si>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</si>
  <si>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обеспечение и иные выплаты населению</t>
  </si>
  <si>
    <t>Другие вопросы в области физической культуры и спорта</t>
  </si>
  <si>
    <t>Условно-утвержденные расходы</t>
  </si>
  <si>
    <t>Итого расходов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</si>
  <si>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</si>
  <si>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ГРБС</t>
  </si>
  <si>
    <t>2024 год</t>
  </si>
  <si>
    <t>Приложение 3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</si>
  <si>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</si>
  <si>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Приложнение 4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</si>
  <si>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</si>
  <si>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Сумма </t>
  </si>
  <si>
    <t xml:space="preserve">Исполнение судебных актов </t>
  </si>
  <si>
    <t>Премии и гранты</t>
  </si>
  <si>
    <t>Закупка товаров, работ и услуг для государственных (муниципальных) нужд</t>
  </si>
  <si>
    <t>Публичные нормативные социальные выплаты гражданам</t>
  </si>
  <si>
    <t>Приложение 5</t>
  </si>
  <si>
    <t>к Решению "О бюджете Степного сельсовета на 2022 год и плановый период 2023 и 2024 годов"</t>
  </si>
  <si>
    <t>Социальные выплаты населению</t>
  </si>
  <si>
    <t>Муниципальная программа "По обеспечению первичных мер пожарной безопасности на территории МО Степного сельсовета Искитимского района Новосибирской области «Пожарная безопасность»</t>
  </si>
  <si>
    <t>Мероприятия по защите поселений от подтопления</t>
  </si>
  <si>
    <t>99.0.00.83410</t>
  </si>
  <si>
    <t>Иные мероприятия  в области водных ресурсов</t>
  </si>
  <si>
    <t>99.0.00.83420</t>
  </si>
  <si>
    <t xml:space="preserve">Муниципальная программа "Дорожное хозяйство на территории Степного сельсовета 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</si>
  <si>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</si>
  <si>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</si>
  <si>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</si>
  <si>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</si>
  <si>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</si>
  <si>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</si>
  <si>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</si>
  <si>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</si>
  <si>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Мероприятия по развитию молодежной политики и оздоровление детей</t>
  </si>
  <si>
    <t>99.0.00.08280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</si>
  <si>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</si>
  <si>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</si>
  <si>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</si>
  <si>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</si>
  <si>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Развитие физической культуры и спорта в поселении</t>
  </si>
  <si>
    <t>99.0.00.01590</t>
  </si>
  <si>
    <t>99.0.00.99990</t>
  </si>
  <si>
    <t xml:space="preserve">Муниципальная программа "Дорожное хозяйство в  Степном сельсовете </t>
  </si>
  <si>
    <t xml:space="preserve">Основное мероприятие: Обеспечение безопасности дорожного движения на территории Степного сельсовета </t>
  </si>
  <si>
    <t xml:space="preserve">Реализация мероприятий по обеспечению безопасности дорожного движения на территории  Степного сельсовета </t>
  </si>
  <si>
    <t>администрация Степного сельсовета Искитмского района Новосибирской области</t>
  </si>
  <si>
    <t>ВЕДОМСТВЕННАЯ СТРУКТУРА РАСХОДОВ МЕСТНОГО БЮДЖЕТА НА 2022 ГОД И ПЛАНОВЫЙ ПЕРИОД 2023 И 2024 годов</t>
  </si>
  <si>
    <t xml:space="preserve">Основное мероприятие: Обеспечение безопасности дорожного движения на территории  Степного сельсовета </t>
  </si>
  <si>
    <t>Обеспечение сбалансированности местных бюджетов</t>
  </si>
  <si>
    <t>Расходы на выплаты по оплате труда работников государственных (муниципальных) органов</t>
  </si>
  <si>
    <t>Решение вопросов в сфере административных правонарушений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</si>
  <si>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</si>
  <si>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</si>
  <si>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Основное мероприятие: Развитие автомобильных дорог местного значения на территории поселения</t>
  </si>
  <si>
    <t xml:space="preserve">Реализация мероприятий по развитию автомобильных дорог местного значения </t>
  </si>
  <si>
    <t>Приложение 8</t>
  </si>
  <si>
    <t xml:space="preserve">           ИСТОЧНИКИ ФИНАНСИРОВАНИЯ ДЕФИЦИТА МЕСТНОГО БЮДЖЕТА НА 2022 ГОД И ПЛАНОВЫЙ ПЕРИОД 2023 И 2024 ГОДОВ 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</si>
  <si>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</si>
  <si>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</si>
  <si>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</si>
  <si>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</si>
  <si>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</si>
  <si>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</si>
  <si>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</si>
  <si>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</si>
  <si>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</si>
  <si>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</si>
  <si>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</si>
  <si>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</si>
  <si>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</si>
  <si>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</si>
  <si>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</si>
  <si>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</si>
  <si>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</si>
  <si>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</si>
  <si>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</si>
  <si>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</si>
  <si>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</si>
  <si>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</si>
  <si>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</si>
  <si>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</si>
  <si>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99.0.00.70370</t>
  </si>
  <si>
    <t>99.0.00.S0370</t>
  </si>
  <si>
    <t>Реализация социально значимых проектов в сфере развития общественной инфраструктуры</t>
  </si>
  <si>
    <t>Софинансирование социально значимых проектов в сфере развития общественной инфраструктуры</t>
  </si>
  <si>
    <t>Приложение 6</t>
  </si>
  <si>
    <t>РАСПРЕДЕЛЕНИЕ БЮДЖЕТНЫХ АССИГНОВАНИЙ НА ИСПОЛНЕНИЕ</t>
  </si>
  <si>
    <t xml:space="preserve">Публичные нормативные социальные выплаты гражданам </t>
  </si>
  <si>
    <t>ПУБЛИЧНЫХ НОРМАТИВНЫХ ОБЯЗАТЕЛЬСТВ НА 2022 ГОД И ПЛАНОВЫЙ</t>
  </si>
  <si>
    <t>ПЕРИОД 2023 И 2024 ГОДОВ</t>
  </si>
  <si>
    <t>от 22.12.2022 № 95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</si>
</sst>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"/>
    <numFmt numFmtId="168" formatCode="#,##0.0;[Red]\-#,##0.0"/>
    <numFmt numFmtId="169" formatCode="#,##0.00;[Red]\-#,##0.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232">
    <xf numFmtId="0" fontId="0" fillId="0" borderId="0" xfId="0"/>
    <xf numFmtId="0" fontId="2" fillId="0" borderId="0" xfId="1" applyFont="1" applyFill="1"/>
    <xf numFmtId="0" fontId="4" fillId="0" borderId="0" xfId="1" applyFont="1" applyFill="1"/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0" xfId="1" applyNumberFormat="1" applyFont="1" applyFill="1" applyAlignment="1" applyProtection="1">
      <alignment horizontal="right" vertical="center"/>
      <protection hidden="1"/>
    </xf>
    <xf numFmtId="164" fontId="5" fillId="0" borderId="6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8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8" xfId="1" applyNumberFormat="1" applyFont="1" applyFill="1" applyBorder="1" applyAlignment="1" applyProtection="1">
      <alignment horizontal="center" vertical="center"/>
      <protection hidden="1"/>
    </xf>
    <xf numFmtId="167" fontId="5" fillId="0" borderId="8" xfId="1" applyNumberFormat="1" applyFont="1" applyFill="1" applyBorder="1" applyAlignment="1" applyProtection="1">
      <alignment horizontal="right" vertical="center"/>
      <protection hidden="1"/>
    </xf>
    <xf numFmtId="168" fontId="5" fillId="0" borderId="8" xfId="1" applyNumberFormat="1" applyFont="1" applyFill="1" applyBorder="1" applyAlignment="1" applyProtection="1">
      <alignment horizontal="right" vertical="center"/>
      <protection hidden="1"/>
    </xf>
    <xf numFmtId="167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7" fontId="3" fillId="0" borderId="8" xfId="1" applyNumberFormat="1" applyFont="1" applyFill="1" applyBorder="1" applyAlignment="1" applyProtection="1">
      <alignment horizontal="right" vertical="center"/>
      <protection hidden="1"/>
    </xf>
    <xf numFmtId="168" fontId="3" fillId="0" borderId="8" xfId="1" applyNumberFormat="1" applyFont="1" applyFill="1" applyBorder="1" applyAlignment="1" applyProtection="1">
      <alignment horizontal="right" vertical="center"/>
      <protection hidden="1"/>
    </xf>
    <xf numFmtId="167" fontId="5" fillId="0" borderId="6" xfId="1" applyNumberFormat="1" applyFont="1" applyFill="1" applyBorder="1" applyAlignment="1" applyProtection="1">
      <alignment horizontal="right" vertical="center"/>
      <protection hidden="1"/>
    </xf>
    <xf numFmtId="164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0" xfId="1" applyNumberFormat="1" applyFont="1" applyFill="1" applyBorder="1" applyAlignment="1" applyProtection="1">
      <alignment horizontal="center" vertical="center"/>
      <protection hidden="1"/>
    </xf>
    <xf numFmtId="166" fontId="5" fillId="0" borderId="10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9" xfId="1" applyNumberFormat="1" applyFont="1" applyFill="1" applyBorder="1" applyAlignment="1" applyProtection="1">
      <alignment horizontal="center" vertical="center"/>
      <protection hidden="1"/>
    </xf>
    <xf numFmtId="164" fontId="3" fillId="0" borderId="10" xfId="1" applyNumberFormat="1" applyFont="1" applyFill="1" applyBorder="1" applyAlignment="1" applyProtection="1">
      <alignment horizontal="center" vertical="center"/>
      <protection hidden="1"/>
    </xf>
    <xf numFmtId="166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6" fontId="5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0" fontId="5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Fill="1" applyAlignment="1">
      <alignment horizontal="center"/>
    </xf>
    <xf numFmtId="0" fontId="1" fillId="0" borderId="0" xfId="1" applyFill="1"/>
    <xf numFmtId="0" fontId="8" fillId="0" borderId="0" xfId="1" applyFont="1" applyFill="1" applyAlignment="1">
      <alignment vertical="top" wrapText="1"/>
    </xf>
    <xf numFmtId="0" fontId="8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horizontal="right" wrapText="1"/>
    </xf>
    <xf numFmtId="168" fontId="6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1" applyNumberFormat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165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left" vertical="top" wrapText="1"/>
      <protection hidden="1"/>
    </xf>
    <xf numFmtId="166" fontId="3" fillId="0" borderId="8" xfId="1" applyNumberFormat="1" applyFont="1" applyFill="1" applyBorder="1" applyAlignment="1" applyProtection="1">
      <alignment horizontal="left" vertical="top"/>
      <protection hidden="1"/>
    </xf>
    <xf numFmtId="167" fontId="3" fillId="0" borderId="6" xfId="1" applyNumberFormat="1" applyFont="1" applyFill="1" applyBorder="1" applyAlignment="1" applyProtection="1">
      <alignment horizontal="right" vertical="center"/>
      <protection hidden="1"/>
    </xf>
    <xf numFmtId="168" fontId="6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168" fontId="3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4" fillId="0" borderId="0" xfId="1" applyFont="1" applyFill="1" applyBorder="1" applyAlignment="1" applyProtection="1"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167" fontId="5" fillId="2" borderId="8" xfId="1" applyNumberFormat="1" applyFont="1" applyFill="1" applyBorder="1" applyAlignment="1" applyProtection="1">
      <alignment horizontal="right" vertical="center"/>
      <protection hidden="1"/>
    </xf>
    <xf numFmtId="168" fontId="5" fillId="2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 applyAlignment="1">
      <alignment horizontal="right" vertical="top" wrapText="1"/>
    </xf>
    <xf numFmtId="168" fontId="3" fillId="0" borderId="6" xfId="1" applyNumberFormat="1" applyFont="1" applyFill="1" applyBorder="1" applyAlignment="1" applyProtection="1">
      <alignment horizontal="right" vertical="center"/>
      <protection hidden="1"/>
    </xf>
    <xf numFmtId="168" fontId="5" fillId="0" borderId="6" xfId="1" applyNumberFormat="1" applyFont="1" applyFill="1" applyBorder="1" applyAlignment="1" applyProtection="1">
      <alignment horizontal="right" vertical="center"/>
      <protection hidden="1"/>
    </xf>
    <xf numFmtId="168" fontId="5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left" vertical="top"/>
    </xf>
    <xf numFmtId="0" fontId="12" fillId="0" borderId="8" xfId="0" applyFont="1" applyFill="1" applyBorder="1" applyAlignment="1">
      <alignment vertical="top"/>
    </xf>
    <xf numFmtId="0" fontId="1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8" xfId="0" applyFont="1" applyFill="1" applyBorder="1" applyAlignment="1">
      <alignment horizontal="left" vertical="top"/>
    </xf>
    <xf numFmtId="0" fontId="12" fillId="0" borderId="8" xfId="1" applyNumberFormat="1" applyFont="1" applyFill="1" applyBorder="1" applyAlignment="1" applyProtection="1">
      <alignment horizontal="left" vertical="top" wrapText="1"/>
      <protection hidden="1"/>
    </xf>
    <xf numFmtId="166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2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167" fontId="1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3" fillId="0" borderId="0" xfId="1" applyFont="1" applyFill="1" applyAlignment="1">
      <alignment horizontal="center" vertical="top" wrapText="1"/>
    </xf>
    <xf numFmtId="0" fontId="3" fillId="0" borderId="2" xfId="1" applyNumberFormat="1" applyFont="1" applyFill="1" applyBorder="1" applyAlignment="1" applyProtection="1">
      <protection hidden="1"/>
    </xf>
    <xf numFmtId="0" fontId="0" fillId="0" borderId="0" xfId="0" applyFill="1" applyAlignment="1">
      <alignment horizontal="center" vertical="top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6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6" xfId="1" applyNumberFormat="1" applyFont="1" applyFill="1" applyBorder="1" applyAlignment="1" applyProtection="1">
      <alignment horizontal="right" vertical="center" wrapText="1"/>
      <protection hidden="1"/>
    </xf>
    <xf numFmtId="166" fontId="12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/>
      <protection hidden="1"/>
    </xf>
    <xf numFmtId="0" fontId="1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3" fillId="3" borderId="8" xfId="1" applyNumberFormat="1" applyFont="1" applyFill="1" applyBorder="1" applyAlignment="1" applyProtection="1">
      <alignment horizontal="left" vertical="top" wrapText="1" shrinkToFi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3" borderId="8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left" vertical="top" wrapText="1"/>
      <protection hidden="1"/>
    </xf>
    <xf numFmtId="165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5" fillId="3" borderId="2" xfId="1" applyNumberFormat="1" applyFont="1" applyFill="1" applyBorder="1" applyAlignment="1" applyProtection="1">
      <alignment horizontal="right" vertical="center"/>
      <protection hidden="1"/>
    </xf>
    <xf numFmtId="168" fontId="5" fillId="3" borderId="2" xfId="1" applyNumberFormat="1" applyFont="1" applyFill="1" applyBorder="1" applyAlignment="1" applyProtection="1">
      <alignment horizontal="right" vertical="center"/>
      <protection hidden="1"/>
    </xf>
    <xf numFmtId="167" fontId="3" fillId="3" borderId="2" xfId="1" applyNumberFormat="1" applyFont="1" applyFill="1" applyBorder="1" applyAlignment="1" applyProtection="1">
      <alignment horizontal="right" vertical="center"/>
      <protection hidden="1"/>
    </xf>
    <xf numFmtId="168" fontId="3" fillId="3" borderId="2" xfId="1" applyNumberFormat="1" applyFont="1" applyFill="1" applyBorder="1" applyAlignment="1" applyProtection="1">
      <alignment horizontal="right" vertical="center"/>
      <protection hidden="1"/>
    </xf>
    <xf numFmtId="167" fontId="5" fillId="3" borderId="6" xfId="1" applyNumberFormat="1" applyFont="1" applyFill="1" applyBorder="1" applyAlignment="1" applyProtection="1">
      <alignment horizontal="right" vertical="center"/>
      <protection hidden="1"/>
    </xf>
    <xf numFmtId="168" fontId="5" fillId="3" borderId="6" xfId="1" applyNumberFormat="1" applyFont="1" applyFill="1" applyBorder="1" applyAlignment="1" applyProtection="1">
      <alignment horizontal="right" vertical="center"/>
      <protection hidden="1"/>
    </xf>
    <xf numFmtId="167" fontId="12" fillId="3" borderId="2" xfId="1" applyNumberFormat="1" applyFont="1" applyFill="1" applyBorder="1" applyAlignment="1" applyProtection="1">
      <alignment horizontal="right" vertical="center"/>
      <protection hidden="1"/>
    </xf>
    <xf numFmtId="167" fontId="5" fillId="3" borderId="9" xfId="1" applyNumberFormat="1" applyFont="1" applyFill="1" applyBorder="1" applyAlignment="1" applyProtection="1">
      <alignment horizontal="right" vertical="center"/>
      <protection hidden="1"/>
    </xf>
    <xf numFmtId="168" fontId="5" fillId="3" borderId="9" xfId="1" applyNumberFormat="1" applyFont="1" applyFill="1" applyBorder="1" applyAlignment="1" applyProtection="1">
      <alignment horizontal="right" vertical="center"/>
      <protection hidden="1"/>
    </xf>
    <xf numFmtId="167" fontId="5" fillId="3" borderId="8" xfId="1" applyNumberFormat="1" applyFont="1" applyFill="1" applyBorder="1" applyAlignment="1" applyProtection="1">
      <alignment horizontal="right" vertical="center"/>
      <protection hidden="1"/>
    </xf>
    <xf numFmtId="167" fontId="3" fillId="3" borderId="8" xfId="1" applyNumberFormat="1" applyFont="1" applyFill="1" applyBorder="1" applyAlignment="1" applyProtection="1">
      <alignment horizontal="right" vertical="center"/>
      <protection hidden="1"/>
    </xf>
    <xf numFmtId="168" fontId="3" fillId="3" borderId="9" xfId="1" applyNumberFormat="1" applyFont="1" applyFill="1" applyBorder="1" applyAlignment="1" applyProtection="1">
      <alignment horizontal="right" vertical="center"/>
      <protection hidden="1"/>
    </xf>
    <xf numFmtId="168" fontId="3" fillId="3" borderId="6" xfId="1" applyNumberFormat="1" applyFont="1" applyFill="1" applyBorder="1" applyAlignment="1" applyProtection="1">
      <alignment horizontal="right" vertical="center"/>
      <protection hidden="1"/>
    </xf>
    <xf numFmtId="167" fontId="3" fillId="3" borderId="9" xfId="1" applyNumberFormat="1" applyFont="1" applyFill="1" applyBorder="1" applyAlignment="1" applyProtection="1">
      <alignment horizontal="right" vertical="center"/>
      <protection hidden="1"/>
    </xf>
    <xf numFmtId="167" fontId="3" fillId="3" borderId="6" xfId="1" applyNumberFormat="1" applyFont="1" applyFill="1" applyBorder="1" applyAlignment="1" applyProtection="1">
      <alignment horizontal="right" vertical="center"/>
      <protection hidden="1"/>
    </xf>
    <xf numFmtId="169" fontId="5" fillId="3" borderId="6" xfId="1" applyNumberFormat="1" applyFont="1" applyFill="1" applyBorder="1" applyAlignment="1" applyProtection="1">
      <alignment horizontal="right" vertical="center"/>
      <protection hidden="1"/>
    </xf>
    <xf numFmtId="168" fontId="5" fillId="3" borderId="8" xfId="1" applyNumberFormat="1" applyFont="1" applyFill="1" applyBorder="1" applyAlignment="1" applyProtection="1">
      <alignment horizontal="right" vertical="center"/>
      <protection hidden="1"/>
    </xf>
    <xf numFmtId="168" fontId="3" fillId="3" borderId="8" xfId="1" applyNumberFormat="1" applyFont="1" applyFill="1" applyBorder="1" applyAlignment="1" applyProtection="1">
      <alignment horizontal="right" vertical="center"/>
      <protection hidden="1"/>
    </xf>
    <xf numFmtId="167" fontId="3" fillId="3" borderId="8" xfId="1" applyNumberFormat="1" applyFont="1" applyFill="1" applyBorder="1" applyAlignment="1" applyProtection="1">
      <alignment horizontal="right"/>
      <protection hidden="1"/>
    </xf>
    <xf numFmtId="167" fontId="5" fillId="3" borderId="1" xfId="1" applyNumberFormat="1" applyFont="1" applyFill="1" applyBorder="1" applyAlignment="1" applyProtection="1">
      <alignment horizontal="right" vertical="center"/>
      <protection hidden="1"/>
    </xf>
    <xf numFmtId="168" fontId="5" fillId="3" borderId="1" xfId="1" applyNumberFormat="1" applyFont="1" applyFill="1" applyBorder="1" applyAlignment="1" applyProtection="1">
      <alignment horizontal="right" vertical="center"/>
      <protection hidden="1"/>
    </xf>
    <xf numFmtId="167" fontId="3" fillId="3" borderId="1" xfId="1" applyNumberFormat="1" applyFont="1" applyFill="1" applyBorder="1" applyAlignment="1" applyProtection="1">
      <alignment horizontal="right" vertical="center"/>
      <protection hidden="1"/>
    </xf>
    <xf numFmtId="168" fontId="3" fillId="3" borderId="1" xfId="1" applyNumberFormat="1" applyFont="1" applyFill="1" applyBorder="1" applyAlignment="1" applyProtection="1">
      <alignment horizontal="right" vertical="center"/>
      <protection hidden="1"/>
    </xf>
    <xf numFmtId="167" fontId="5" fillId="3" borderId="10" xfId="1" applyNumberFormat="1" applyFont="1" applyFill="1" applyBorder="1" applyAlignment="1" applyProtection="1">
      <alignment horizontal="right" vertical="center"/>
      <protection hidden="1"/>
    </xf>
    <xf numFmtId="168" fontId="5" fillId="3" borderId="10" xfId="1" applyNumberFormat="1" applyFont="1" applyFill="1" applyBorder="1" applyAlignment="1" applyProtection="1">
      <alignment horizontal="right" vertical="center"/>
      <protection hidden="1"/>
    </xf>
    <xf numFmtId="168" fontId="3" fillId="3" borderId="6" xfId="1" applyNumberFormat="1" applyFont="1" applyFill="1" applyBorder="1" applyAlignment="1" applyProtection="1">
      <alignment horizontal="right" vertical="top"/>
      <protection hidden="1"/>
    </xf>
    <xf numFmtId="167" fontId="13" fillId="3" borderId="8" xfId="1" applyNumberFormat="1" applyFont="1" applyFill="1" applyBorder="1" applyAlignment="1" applyProtection="1">
      <alignment horizontal="right" vertical="center"/>
      <protection hidden="1"/>
    </xf>
    <xf numFmtId="168" fontId="13" fillId="3" borderId="8" xfId="1" applyNumberFormat="1" applyFont="1" applyFill="1" applyBorder="1" applyAlignment="1" applyProtection="1">
      <alignment horizontal="right" vertical="center"/>
      <protection hidden="1"/>
    </xf>
    <xf numFmtId="167" fontId="12" fillId="3" borderId="8" xfId="1" applyNumberFormat="1" applyFont="1" applyFill="1" applyBorder="1" applyAlignment="1" applyProtection="1">
      <alignment horizontal="right" vertical="center"/>
      <protection hidden="1"/>
    </xf>
    <xf numFmtId="168" fontId="12" fillId="3" borderId="8" xfId="1" applyNumberFormat="1" applyFont="1" applyFill="1" applyBorder="1" applyAlignment="1" applyProtection="1">
      <alignment horizontal="right" vertical="center"/>
      <protection hidden="1"/>
    </xf>
    <xf numFmtId="167" fontId="3" fillId="3" borderId="8" xfId="1" applyNumberFormat="1" applyFont="1" applyFill="1" applyBorder="1" applyAlignment="1" applyProtection="1">
      <protection hidden="1"/>
    </xf>
    <xf numFmtId="168" fontId="3" fillId="3" borderId="8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>
      <alignment horizontal="right"/>
    </xf>
    <xf numFmtId="0" fontId="5" fillId="0" borderId="1" xfId="1" applyFont="1" applyFill="1" applyBorder="1" applyAlignment="1">
      <alignment horizontal="center" vertical="center"/>
    </xf>
    <xf numFmtId="0" fontId="1" fillId="0" borderId="0" xfId="1"/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Fill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right"/>
    </xf>
    <xf numFmtId="49" fontId="5" fillId="0" borderId="8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justify" vertical="center" wrapText="1"/>
    </xf>
    <xf numFmtId="167" fontId="5" fillId="0" borderId="8" xfId="1" applyNumberFormat="1" applyFont="1" applyFill="1" applyBorder="1" applyAlignment="1">
      <alignment horizontal="center" vertical="center" wrapText="1"/>
    </xf>
    <xf numFmtId="167" fontId="5" fillId="4" borderId="8" xfId="1" applyNumberFormat="1" applyFont="1" applyFill="1" applyBorder="1" applyAlignment="1">
      <alignment horizontal="center" vertical="center" wrapText="1"/>
    </xf>
    <xf numFmtId="167" fontId="3" fillId="0" borderId="4" xfId="1" applyNumberFormat="1" applyFont="1" applyFill="1" applyBorder="1" applyAlignment="1">
      <alignment horizontal="center" vertical="center" wrapText="1"/>
    </xf>
    <xf numFmtId="167" fontId="3" fillId="4" borderId="8" xfId="1" applyNumberFormat="1" applyFont="1" applyFill="1" applyBorder="1" applyAlignment="1" applyProtection="1">
      <alignment horizontal="center" vertical="center" wrapText="1"/>
      <protection locked="0"/>
    </xf>
    <xf numFmtId="167" fontId="5" fillId="3" borderId="8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1" xfId="1" applyFont="1" applyFill="1" applyBorder="1" applyAlignment="1">
      <alignment horizontal="center" vertical="center"/>
    </xf>
    <xf numFmtId="167" fontId="5" fillId="0" borderId="8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left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17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8" xfId="1" applyNumberFormat="1" applyFont="1" applyFill="1" applyBorder="1" applyAlignment="1" applyProtection="1">
      <protection hidden="1"/>
    </xf>
    <xf numFmtId="168" fontId="3" fillId="0" borderId="8" xfId="1" applyNumberFormat="1" applyFont="1" applyFill="1" applyBorder="1" applyAlignment="1" applyProtection="1">
      <protection hidden="1"/>
    </xf>
    <xf numFmtId="167" fontId="12" fillId="5" borderId="2" xfId="1" applyNumberFormat="1" applyFont="1" applyFill="1" applyBorder="1" applyAlignment="1" applyProtection="1">
      <alignment horizontal="right" vertical="center"/>
      <protection hidden="1"/>
    </xf>
    <xf numFmtId="167" fontId="5" fillId="5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0" borderId="0" xfId="1" applyFont="1" applyFill="1" applyAlignment="1">
      <alignment horizontal="center" vertical="top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protection hidden="1"/>
    </xf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1" applyFont="1" applyFill="1" applyAlignment="1">
      <alignment horizontal="right" vertical="center"/>
    </xf>
    <xf numFmtId="0" fontId="3" fillId="0" borderId="2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2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2" fillId="3" borderId="0" xfId="1" applyFont="1" applyFill="1" applyAlignment="1">
      <alignment horizontal="right"/>
    </xf>
    <xf numFmtId="0" fontId="0" fillId="3" borderId="0" xfId="0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7"/>
  <sheetViews>
    <sheetView showGridLines="0" tabSelected="1" view="pageBreakPreview" topLeftCell="A45" zoomScale="90" zoomScaleSheetLayoutView="90" workbookViewId="0">
      <selection activeCell="J5" sqref="J5"/>
    </sheetView>
  </sheetViews>
  <sheetFormatPr defaultColWidth="9.140625" defaultRowHeight="12.75"/>
  <cols>
    <col min="1" max="1" width="65" style="48" customWidth="1"/>
    <col min="2" max="3" width="5" style="48" customWidth="1"/>
    <col min="4" max="4" width="14.28515625" style="48" customWidth="1"/>
    <col min="5" max="5" width="6.42578125" style="48" customWidth="1"/>
    <col min="6" max="6" width="13.28515625" style="48" customWidth="1"/>
    <col min="7" max="7" width="13.5703125" style="48" customWidth="1"/>
    <col min="8" max="8" width="13" style="48" customWidth="1"/>
    <col min="9" max="243" width="9.140625" style="48" customWidth="1"/>
    <col min="244" max="16384" width="9.140625" style="48"/>
  </cols>
  <sheetData>
    <row r="1" spans="1:8" ht="16.5" customHeight="1">
      <c r="A1" s="1"/>
      <c r="B1" s="1"/>
      <c r="C1" s="1"/>
      <c r="D1" s="1"/>
      <c r="E1" s="197" t="s">
        <v>83</v>
      </c>
      <c r="F1" s="197"/>
      <c r="G1" s="197"/>
      <c r="H1" s="197"/>
    </row>
    <row r="2" spans="1:8" ht="28.5" customHeight="1">
      <c r="A2" s="1"/>
      <c r="B2" s="1"/>
      <c r="C2" s="1"/>
      <c r="D2" s="105"/>
      <c r="E2" s="83"/>
      <c r="F2" s="198" t="s">
        <v>93</v>
      </c>
      <c r="G2" s="199"/>
      <c r="H2" s="199"/>
    </row>
    <row r="3" spans="1:8" ht="16.5" customHeight="1">
      <c r="A3" s="1"/>
      <c r="B3" s="1"/>
      <c r="C3" s="1"/>
      <c r="D3" s="104"/>
      <c r="E3" s="104"/>
      <c r="F3" s="230" t="s">
        <v>166</v>
      </c>
      <c r="G3" s="231"/>
      <c r="H3" s="231"/>
    </row>
    <row r="4" spans="1:8" ht="16.5" customHeight="1">
      <c r="A4" s="1"/>
      <c r="B4" s="1"/>
      <c r="C4" s="1"/>
      <c r="D4" s="1"/>
      <c r="E4" s="1"/>
      <c r="F4" s="1"/>
      <c r="G4" s="1"/>
      <c r="H4" s="1"/>
    </row>
    <row r="5" spans="1:8" s="2" customFormat="1" ht="50.25" customHeight="1">
      <c r="A5" s="200" t="s">
        <v>84</v>
      </c>
      <c r="B5" s="200"/>
      <c r="C5" s="200"/>
      <c r="D5" s="200"/>
      <c r="E5" s="200"/>
      <c r="F5" s="200"/>
      <c r="G5" s="200"/>
      <c r="H5" s="200"/>
    </row>
    <row r="6" spans="1:8" s="2" customFormat="1" ht="14.25" customHeight="1">
      <c r="A6" s="106"/>
      <c r="B6" s="108"/>
      <c r="C6" s="108"/>
      <c r="D6" s="108"/>
      <c r="E6" s="108"/>
      <c r="F6" s="108"/>
      <c r="G6" s="108"/>
      <c r="H6" s="108"/>
    </row>
    <row r="7" spans="1:8" ht="14.25" customHeight="1">
      <c r="H7" s="104" t="s">
        <v>0</v>
      </c>
    </row>
    <row r="8" spans="1:8" ht="25.5" customHeight="1">
      <c r="A8" s="201" t="s">
        <v>1</v>
      </c>
      <c r="B8" s="201" t="s">
        <v>2</v>
      </c>
      <c r="C8" s="201" t="s">
        <v>3</v>
      </c>
      <c r="D8" s="201" t="s">
        <v>4</v>
      </c>
      <c r="E8" s="201" t="s">
        <v>5</v>
      </c>
      <c r="F8" s="203" t="s">
        <v>87</v>
      </c>
      <c r="G8" s="204"/>
      <c r="H8" s="204"/>
    </row>
    <row r="9" spans="1:8" ht="24.75" customHeight="1">
      <c r="A9" s="202"/>
      <c r="B9" s="202"/>
      <c r="C9" s="202"/>
      <c r="D9" s="202"/>
      <c r="E9" s="202"/>
      <c r="F9" s="3" t="s">
        <v>7</v>
      </c>
      <c r="G9" s="3" t="s">
        <v>8</v>
      </c>
      <c r="H9" s="3" t="s">
        <v>82</v>
      </c>
    </row>
    <row r="10" spans="1:8" ht="15.95" customHeight="1">
      <c r="A10" s="4" t="s">
        <v>9</v>
      </c>
      <c r="B10" s="5">
        <v>1</v>
      </c>
      <c r="C10" s="6" t="s">
        <v>10</v>
      </c>
      <c r="D10" s="7" t="s">
        <v>10</v>
      </c>
      <c r="E10" s="8" t="s">
        <v>10</v>
      </c>
      <c r="F10" s="63">
        <f>F11+F19+F35+F45+F50</f>
        <v>4555.0999999999995</v>
      </c>
      <c r="G10" s="63">
        <f>G11+G19+G35+G40+G45+G50</f>
        <v>3358.0999999999995</v>
      </c>
      <c r="H10" s="84">
        <f>H11+H19+H35+H40+H45+H50</f>
        <v>3293.4999999999995</v>
      </c>
    </row>
    <row r="11" spans="1:8" ht="32.1" customHeight="1">
      <c r="A11" s="41" t="s">
        <v>11</v>
      </c>
      <c r="B11" s="5">
        <v>1</v>
      </c>
      <c r="C11" s="6">
        <v>2</v>
      </c>
      <c r="D11" s="7" t="s">
        <v>10</v>
      </c>
      <c r="E11" s="8" t="s">
        <v>10</v>
      </c>
      <c r="F11" s="63">
        <f t="shared" ref="F11:H13" si="0">F12</f>
        <v>855.5</v>
      </c>
      <c r="G11" s="63">
        <f t="shared" si="0"/>
        <v>769.1</v>
      </c>
      <c r="H11" s="84">
        <f t="shared" si="0"/>
        <v>769.1</v>
      </c>
    </row>
    <row r="12" spans="1:8" ht="15.95" customHeight="1">
      <c r="A12" s="39" t="s">
        <v>12</v>
      </c>
      <c r="B12" s="12">
        <v>1</v>
      </c>
      <c r="C12" s="13">
        <v>2</v>
      </c>
      <c r="D12" s="14" t="s">
        <v>13</v>
      </c>
      <c r="E12" s="15" t="s">
        <v>10</v>
      </c>
      <c r="F12" s="28">
        <f>F13+F16</f>
        <v>855.5</v>
      </c>
      <c r="G12" s="28">
        <f t="shared" si="0"/>
        <v>769.1</v>
      </c>
      <c r="H12" s="85">
        <f t="shared" si="0"/>
        <v>769.1</v>
      </c>
    </row>
    <row r="13" spans="1:8" ht="15.95" customHeight="1">
      <c r="A13" s="39" t="s">
        <v>14</v>
      </c>
      <c r="B13" s="12">
        <v>1</v>
      </c>
      <c r="C13" s="13">
        <v>2</v>
      </c>
      <c r="D13" s="14" t="s">
        <v>15</v>
      </c>
      <c r="E13" s="15" t="s">
        <v>10</v>
      </c>
      <c r="F13" s="28">
        <f t="shared" si="0"/>
        <v>769.1</v>
      </c>
      <c r="G13" s="28">
        <f t="shared" si="0"/>
        <v>769.1</v>
      </c>
      <c r="H13" s="85">
        <f t="shared" si="0"/>
        <v>769.1</v>
      </c>
    </row>
    <row r="14" spans="1:8" ht="63.95" customHeight="1">
      <c r="A14" s="61" t="s">
        <v>16</v>
      </c>
      <c r="B14" s="17">
        <v>1</v>
      </c>
      <c r="C14" s="17">
        <v>2</v>
      </c>
      <c r="D14" s="18" t="s">
        <v>15</v>
      </c>
      <c r="E14" s="19">
        <v>100</v>
      </c>
      <c r="F14" s="22">
        <f>F15</f>
        <v>769.1</v>
      </c>
      <c r="G14" s="22">
        <f>G15</f>
        <v>769.1</v>
      </c>
      <c r="H14" s="86">
        <f>H15</f>
        <v>769.1</v>
      </c>
    </row>
    <row r="15" spans="1:8" ht="32.1" customHeight="1">
      <c r="A15" s="61" t="s">
        <v>17</v>
      </c>
      <c r="B15" s="17">
        <v>1</v>
      </c>
      <c r="C15" s="17">
        <v>2</v>
      </c>
      <c r="D15" s="18" t="s">
        <v>15</v>
      </c>
      <c r="E15" s="19">
        <v>120</v>
      </c>
      <c r="F15" s="131">
        <v>769.1</v>
      </c>
      <c r="G15" s="131">
        <v>769.1</v>
      </c>
      <c r="H15" s="132">
        <v>769.1</v>
      </c>
    </row>
    <row r="16" spans="1:8" ht="19.5" customHeight="1">
      <c r="A16" s="61" t="s">
        <v>124</v>
      </c>
      <c r="B16" s="17">
        <v>1</v>
      </c>
      <c r="C16" s="17">
        <v>2</v>
      </c>
      <c r="D16" s="18" t="s">
        <v>27</v>
      </c>
      <c r="E16" s="19"/>
      <c r="F16" s="131">
        <f>F17</f>
        <v>86.4</v>
      </c>
      <c r="G16" s="131">
        <v>0</v>
      </c>
      <c r="H16" s="132">
        <v>0</v>
      </c>
    </row>
    <row r="17" spans="1:8" ht="66" customHeight="1">
      <c r="A17" s="61" t="s">
        <v>16</v>
      </c>
      <c r="B17" s="17">
        <v>1</v>
      </c>
      <c r="C17" s="17">
        <v>2</v>
      </c>
      <c r="D17" s="18" t="s">
        <v>27</v>
      </c>
      <c r="E17" s="19">
        <v>100</v>
      </c>
      <c r="F17" s="131">
        <f>F18</f>
        <v>86.4</v>
      </c>
      <c r="G17" s="131">
        <v>0</v>
      </c>
      <c r="H17" s="132">
        <v>0</v>
      </c>
    </row>
    <row r="18" spans="1:8" ht="32.1" customHeight="1">
      <c r="A18" s="61" t="s">
        <v>17</v>
      </c>
      <c r="B18" s="17">
        <v>1</v>
      </c>
      <c r="C18" s="17">
        <v>2</v>
      </c>
      <c r="D18" s="18" t="s">
        <v>27</v>
      </c>
      <c r="E18" s="19">
        <v>120</v>
      </c>
      <c r="F18" s="131">
        <v>86.4</v>
      </c>
      <c r="G18" s="131">
        <v>0</v>
      </c>
      <c r="H18" s="132">
        <v>0</v>
      </c>
    </row>
    <row r="19" spans="1:8" ht="48" customHeight="1">
      <c r="A19" s="60" t="s">
        <v>18</v>
      </c>
      <c r="B19" s="23">
        <v>1</v>
      </c>
      <c r="C19" s="23">
        <v>4</v>
      </c>
      <c r="D19" s="24" t="s">
        <v>10</v>
      </c>
      <c r="E19" s="25" t="s">
        <v>10</v>
      </c>
      <c r="F19" s="133">
        <f>F20</f>
        <v>3582.4</v>
      </c>
      <c r="G19" s="133">
        <f>G20</f>
        <v>2519.2999999999997</v>
      </c>
      <c r="H19" s="134">
        <f>H20</f>
        <v>2454.6999999999998</v>
      </c>
    </row>
    <row r="20" spans="1:8" ht="15.95" customHeight="1">
      <c r="A20" s="61" t="s">
        <v>12</v>
      </c>
      <c r="B20" s="17">
        <v>1</v>
      </c>
      <c r="C20" s="17">
        <v>4</v>
      </c>
      <c r="D20" s="18" t="s">
        <v>13</v>
      </c>
      <c r="E20" s="25"/>
      <c r="F20" s="131">
        <f>F21+F24+F29+F32</f>
        <v>3582.4</v>
      </c>
      <c r="G20" s="131">
        <f t="shared" ref="G20:H20" si="1">G21+G24+G29+G32</f>
        <v>2519.2999999999997</v>
      </c>
      <c r="H20" s="132">
        <f t="shared" si="1"/>
        <v>2454.6999999999998</v>
      </c>
    </row>
    <row r="21" spans="1:8" ht="31.5" customHeight="1">
      <c r="A21" s="61" t="s">
        <v>125</v>
      </c>
      <c r="B21" s="17">
        <v>1</v>
      </c>
      <c r="C21" s="17">
        <v>4</v>
      </c>
      <c r="D21" s="18" t="s">
        <v>19</v>
      </c>
      <c r="E21" s="19"/>
      <c r="F21" s="131">
        <f t="shared" ref="F21:H22" si="2">F22</f>
        <v>2100</v>
      </c>
      <c r="G21" s="131">
        <f t="shared" si="2"/>
        <v>2100</v>
      </c>
      <c r="H21" s="132">
        <f t="shared" si="2"/>
        <v>2100</v>
      </c>
    </row>
    <row r="22" spans="1:8" ht="63.95" customHeight="1">
      <c r="A22" s="61" t="s">
        <v>16</v>
      </c>
      <c r="B22" s="17">
        <v>1</v>
      </c>
      <c r="C22" s="17">
        <v>4</v>
      </c>
      <c r="D22" s="18" t="s">
        <v>19</v>
      </c>
      <c r="E22" s="19">
        <v>100</v>
      </c>
      <c r="F22" s="131">
        <f t="shared" si="2"/>
        <v>2100</v>
      </c>
      <c r="G22" s="131">
        <f t="shared" si="2"/>
        <v>2100</v>
      </c>
      <c r="H22" s="132">
        <f t="shared" si="2"/>
        <v>2100</v>
      </c>
    </row>
    <row r="23" spans="1:8" ht="32.1" customHeight="1">
      <c r="A23" s="39" t="s">
        <v>17</v>
      </c>
      <c r="B23" s="12">
        <v>1</v>
      </c>
      <c r="C23" s="13">
        <v>4</v>
      </c>
      <c r="D23" s="14" t="s">
        <v>19</v>
      </c>
      <c r="E23" s="15">
        <v>120</v>
      </c>
      <c r="F23" s="135">
        <v>2100</v>
      </c>
      <c r="G23" s="135">
        <v>2100</v>
      </c>
      <c r="H23" s="136">
        <v>2100</v>
      </c>
    </row>
    <row r="24" spans="1:8" ht="15.95" customHeight="1">
      <c r="A24" s="87" t="s">
        <v>20</v>
      </c>
      <c r="B24" s="29">
        <v>1</v>
      </c>
      <c r="C24" s="17">
        <v>4</v>
      </c>
      <c r="D24" s="30" t="s">
        <v>21</v>
      </c>
      <c r="E24" s="19" t="s">
        <v>10</v>
      </c>
      <c r="F24" s="131">
        <f>F25+F27</f>
        <v>1272</v>
      </c>
      <c r="G24" s="131">
        <f>G25+G27</f>
        <v>419.2</v>
      </c>
      <c r="H24" s="132">
        <f>H25+H27</f>
        <v>354.6</v>
      </c>
    </row>
    <row r="25" spans="1:8" ht="32.1" customHeight="1">
      <c r="A25" s="39" t="s">
        <v>22</v>
      </c>
      <c r="B25" s="12">
        <v>1</v>
      </c>
      <c r="C25" s="13">
        <v>4</v>
      </c>
      <c r="D25" s="14" t="s">
        <v>21</v>
      </c>
      <c r="E25" s="15">
        <v>200</v>
      </c>
      <c r="F25" s="135">
        <f>F26</f>
        <v>1240</v>
      </c>
      <c r="G25" s="135">
        <f>G26</f>
        <v>387.2</v>
      </c>
      <c r="H25" s="136">
        <f>H26</f>
        <v>322.60000000000002</v>
      </c>
    </row>
    <row r="26" spans="1:8" ht="32.1" customHeight="1">
      <c r="A26" s="87" t="s">
        <v>23</v>
      </c>
      <c r="B26" s="29">
        <v>1</v>
      </c>
      <c r="C26" s="17">
        <v>4</v>
      </c>
      <c r="D26" s="30" t="s">
        <v>21</v>
      </c>
      <c r="E26" s="19">
        <v>240</v>
      </c>
      <c r="F26" s="131">
        <v>1240</v>
      </c>
      <c r="G26" s="131">
        <v>387.2</v>
      </c>
      <c r="H26" s="132">
        <v>322.60000000000002</v>
      </c>
    </row>
    <row r="27" spans="1:8" ht="15.95" customHeight="1">
      <c r="A27" s="88" t="s">
        <v>24</v>
      </c>
      <c r="B27" s="31">
        <v>1</v>
      </c>
      <c r="C27" s="32">
        <v>4</v>
      </c>
      <c r="D27" s="14" t="s">
        <v>21</v>
      </c>
      <c r="E27" s="33">
        <v>800</v>
      </c>
      <c r="F27" s="138">
        <v>32</v>
      </c>
      <c r="G27" s="138">
        <f>G28</f>
        <v>32</v>
      </c>
      <c r="H27" s="139">
        <f>H28</f>
        <v>32</v>
      </c>
    </row>
    <row r="28" spans="1:8" ht="15.95" customHeight="1">
      <c r="A28" s="87" t="s">
        <v>25</v>
      </c>
      <c r="B28" s="29">
        <v>1</v>
      </c>
      <c r="C28" s="17">
        <v>4</v>
      </c>
      <c r="D28" s="30" t="s">
        <v>21</v>
      </c>
      <c r="E28" s="19">
        <v>850</v>
      </c>
      <c r="F28" s="131">
        <v>32</v>
      </c>
      <c r="G28" s="131">
        <v>32</v>
      </c>
      <c r="H28" s="132">
        <v>32</v>
      </c>
    </row>
    <row r="29" spans="1:8" ht="32.1" customHeight="1">
      <c r="A29" s="87" t="s">
        <v>126</v>
      </c>
      <c r="B29" s="29">
        <v>1</v>
      </c>
      <c r="C29" s="17">
        <v>4</v>
      </c>
      <c r="D29" s="30" t="s">
        <v>26</v>
      </c>
      <c r="E29" s="19"/>
      <c r="F29" s="131">
        <f t="shared" ref="F29:H30" si="3">F30</f>
        <v>0.1</v>
      </c>
      <c r="G29" s="131">
        <f t="shared" si="3"/>
        <v>0.1</v>
      </c>
      <c r="H29" s="132">
        <f t="shared" si="3"/>
        <v>0.1</v>
      </c>
    </row>
    <row r="30" spans="1:8" ht="32.1" customHeight="1">
      <c r="A30" s="39" t="s">
        <v>22</v>
      </c>
      <c r="B30" s="29">
        <v>1</v>
      </c>
      <c r="C30" s="17">
        <v>4</v>
      </c>
      <c r="D30" s="30" t="s">
        <v>26</v>
      </c>
      <c r="E30" s="19">
        <v>200</v>
      </c>
      <c r="F30" s="131">
        <f t="shared" si="3"/>
        <v>0.1</v>
      </c>
      <c r="G30" s="131">
        <f t="shared" si="3"/>
        <v>0.1</v>
      </c>
      <c r="H30" s="132">
        <f t="shared" si="3"/>
        <v>0.1</v>
      </c>
    </row>
    <row r="31" spans="1:8" ht="29.25" customHeight="1">
      <c r="A31" s="87" t="s">
        <v>23</v>
      </c>
      <c r="B31" s="29">
        <v>1</v>
      </c>
      <c r="C31" s="17">
        <v>4</v>
      </c>
      <c r="D31" s="30" t="s">
        <v>26</v>
      </c>
      <c r="E31" s="19">
        <v>240</v>
      </c>
      <c r="F31" s="131">
        <v>0.1</v>
      </c>
      <c r="G31" s="131">
        <v>0.1</v>
      </c>
      <c r="H31" s="132">
        <v>0.1</v>
      </c>
    </row>
    <row r="32" spans="1:8" ht="24" customHeight="1">
      <c r="A32" s="39" t="s">
        <v>124</v>
      </c>
      <c r="B32" s="17">
        <v>1</v>
      </c>
      <c r="C32" s="17">
        <v>4</v>
      </c>
      <c r="D32" s="18" t="s">
        <v>27</v>
      </c>
      <c r="E32" s="19"/>
      <c r="F32" s="131">
        <f t="shared" ref="F32:H33" si="4">F33</f>
        <v>210.3</v>
      </c>
      <c r="G32" s="131">
        <f t="shared" si="4"/>
        <v>0</v>
      </c>
      <c r="H32" s="132">
        <f t="shared" si="4"/>
        <v>0</v>
      </c>
    </row>
    <row r="33" spans="1:8" ht="27.75" customHeight="1">
      <c r="A33" s="61" t="s">
        <v>16</v>
      </c>
      <c r="B33" s="17">
        <v>1</v>
      </c>
      <c r="C33" s="17">
        <v>4</v>
      </c>
      <c r="D33" s="18" t="s">
        <v>27</v>
      </c>
      <c r="E33" s="19">
        <v>100</v>
      </c>
      <c r="F33" s="140">
        <f t="shared" si="4"/>
        <v>210.3</v>
      </c>
      <c r="G33" s="140">
        <f t="shared" si="4"/>
        <v>0</v>
      </c>
      <c r="H33" s="132">
        <f t="shared" si="4"/>
        <v>0</v>
      </c>
    </row>
    <row r="34" spans="1:8" ht="36.75" customHeight="1">
      <c r="A34" s="61" t="s">
        <v>17</v>
      </c>
      <c r="B34" s="17">
        <v>1</v>
      </c>
      <c r="C34" s="17">
        <v>4</v>
      </c>
      <c r="D34" s="18" t="s">
        <v>27</v>
      </c>
      <c r="E34" s="19">
        <v>120</v>
      </c>
      <c r="F34" s="140">
        <v>210.3</v>
      </c>
      <c r="G34" s="140">
        <v>0</v>
      </c>
      <c r="H34" s="132">
        <v>0</v>
      </c>
    </row>
    <row r="35" spans="1:8" ht="48" customHeight="1">
      <c r="A35" s="60" t="s">
        <v>28</v>
      </c>
      <c r="B35" s="23">
        <v>1</v>
      </c>
      <c r="C35" s="23">
        <v>6</v>
      </c>
      <c r="D35" s="24" t="s">
        <v>10</v>
      </c>
      <c r="E35" s="25" t="s">
        <v>10</v>
      </c>
      <c r="F35" s="141">
        <f t="shared" ref="F35:H38" si="5">F36</f>
        <v>23.7</v>
      </c>
      <c r="G35" s="141">
        <f t="shared" si="5"/>
        <v>23.7</v>
      </c>
      <c r="H35" s="142">
        <f t="shared" si="5"/>
        <v>23.7</v>
      </c>
    </row>
    <row r="36" spans="1:8" ht="15.95" customHeight="1">
      <c r="A36" s="61" t="s">
        <v>29</v>
      </c>
      <c r="B36" s="17">
        <v>1</v>
      </c>
      <c r="C36" s="17">
        <v>6</v>
      </c>
      <c r="D36" s="18" t="s">
        <v>13</v>
      </c>
      <c r="E36" s="19" t="s">
        <v>10</v>
      </c>
      <c r="F36" s="140">
        <f t="shared" si="5"/>
        <v>23.7</v>
      </c>
      <c r="G36" s="140">
        <f t="shared" si="5"/>
        <v>23.7</v>
      </c>
      <c r="H36" s="132">
        <f t="shared" si="5"/>
        <v>23.7</v>
      </c>
    </row>
    <row r="37" spans="1:8" ht="18" customHeight="1">
      <c r="A37" s="61" t="s">
        <v>30</v>
      </c>
      <c r="B37" s="17">
        <v>1</v>
      </c>
      <c r="C37" s="17">
        <v>6</v>
      </c>
      <c r="D37" s="18" t="s">
        <v>31</v>
      </c>
      <c r="E37" s="19"/>
      <c r="F37" s="140">
        <f t="shared" si="5"/>
        <v>23.7</v>
      </c>
      <c r="G37" s="140">
        <f t="shared" si="5"/>
        <v>23.7</v>
      </c>
      <c r="H37" s="136">
        <f t="shared" si="5"/>
        <v>23.7</v>
      </c>
    </row>
    <row r="38" spans="1:8" ht="15.95" customHeight="1">
      <c r="A38" s="61" t="s">
        <v>32</v>
      </c>
      <c r="B38" s="17">
        <v>1</v>
      </c>
      <c r="C38" s="17">
        <v>6</v>
      </c>
      <c r="D38" s="18" t="s">
        <v>31</v>
      </c>
      <c r="E38" s="19">
        <v>500</v>
      </c>
      <c r="F38" s="140">
        <f t="shared" si="5"/>
        <v>23.7</v>
      </c>
      <c r="G38" s="140">
        <f t="shared" si="5"/>
        <v>23.7</v>
      </c>
      <c r="H38" s="136">
        <f t="shared" si="5"/>
        <v>23.7</v>
      </c>
    </row>
    <row r="39" spans="1:8" ht="15" customHeight="1">
      <c r="A39" s="61" t="s">
        <v>33</v>
      </c>
      <c r="B39" s="17">
        <v>1</v>
      </c>
      <c r="C39" s="17">
        <v>6</v>
      </c>
      <c r="D39" s="18" t="s">
        <v>31</v>
      </c>
      <c r="E39" s="19">
        <v>540</v>
      </c>
      <c r="F39" s="140">
        <v>23.7</v>
      </c>
      <c r="G39" s="140">
        <v>23.7</v>
      </c>
      <c r="H39" s="136">
        <v>23.7</v>
      </c>
    </row>
    <row r="40" spans="1:8" ht="15.75" hidden="1" customHeight="1">
      <c r="A40" s="60" t="s">
        <v>34</v>
      </c>
      <c r="B40" s="23">
        <v>1</v>
      </c>
      <c r="C40" s="23">
        <v>7</v>
      </c>
      <c r="D40" s="24"/>
      <c r="E40" s="25"/>
      <c r="F40" s="141">
        <f t="shared" ref="F40:H43" si="6">F41</f>
        <v>0</v>
      </c>
      <c r="G40" s="141">
        <f t="shared" si="6"/>
        <v>0</v>
      </c>
      <c r="H40" s="143">
        <f t="shared" si="6"/>
        <v>0</v>
      </c>
    </row>
    <row r="41" spans="1:8" ht="15.75" hidden="1" customHeight="1">
      <c r="A41" s="39" t="s">
        <v>12</v>
      </c>
      <c r="B41" s="12">
        <v>1</v>
      </c>
      <c r="C41" s="13">
        <v>7</v>
      </c>
      <c r="D41" s="14" t="s">
        <v>13</v>
      </c>
      <c r="E41" s="15"/>
      <c r="F41" s="135">
        <f t="shared" si="6"/>
        <v>0</v>
      </c>
      <c r="G41" s="135">
        <f t="shared" si="6"/>
        <v>0</v>
      </c>
      <c r="H41" s="136">
        <f t="shared" si="6"/>
        <v>0</v>
      </c>
    </row>
    <row r="42" spans="1:8" ht="31.5" hidden="1" customHeight="1">
      <c r="A42" s="39" t="s">
        <v>35</v>
      </c>
      <c r="B42" s="12">
        <v>1</v>
      </c>
      <c r="C42" s="13">
        <v>7</v>
      </c>
      <c r="D42" s="14" t="s">
        <v>36</v>
      </c>
      <c r="E42" s="15"/>
      <c r="F42" s="135">
        <f t="shared" si="6"/>
        <v>0</v>
      </c>
      <c r="G42" s="135">
        <f t="shared" si="6"/>
        <v>0</v>
      </c>
      <c r="H42" s="136">
        <f t="shared" si="6"/>
        <v>0</v>
      </c>
    </row>
    <row r="43" spans="1:8" ht="31.5" hidden="1" customHeight="1">
      <c r="A43" s="39" t="s">
        <v>22</v>
      </c>
      <c r="B43" s="12">
        <v>1</v>
      </c>
      <c r="C43" s="13">
        <v>7</v>
      </c>
      <c r="D43" s="14" t="s">
        <v>36</v>
      </c>
      <c r="E43" s="15">
        <v>200</v>
      </c>
      <c r="F43" s="135">
        <f t="shared" si="6"/>
        <v>0</v>
      </c>
      <c r="G43" s="135">
        <f t="shared" si="6"/>
        <v>0</v>
      </c>
      <c r="H43" s="136">
        <f t="shared" si="6"/>
        <v>0</v>
      </c>
    </row>
    <row r="44" spans="1:8" ht="31.5" hidden="1" customHeight="1">
      <c r="A44" s="61" t="s">
        <v>23</v>
      </c>
      <c r="B44" s="12">
        <v>1</v>
      </c>
      <c r="C44" s="13">
        <v>7</v>
      </c>
      <c r="D44" s="14" t="s">
        <v>36</v>
      </c>
      <c r="E44" s="19">
        <v>240</v>
      </c>
      <c r="F44" s="135">
        <v>0</v>
      </c>
      <c r="G44" s="135">
        <v>0</v>
      </c>
      <c r="H44" s="136">
        <v>0</v>
      </c>
    </row>
    <row r="45" spans="1:8" ht="15.95" customHeight="1">
      <c r="A45" s="89" t="s">
        <v>37</v>
      </c>
      <c r="B45" s="34">
        <v>1</v>
      </c>
      <c r="C45" s="23">
        <v>11</v>
      </c>
      <c r="D45" s="35" t="s">
        <v>10</v>
      </c>
      <c r="E45" s="25" t="s">
        <v>10</v>
      </c>
      <c r="F45" s="133">
        <f t="shared" ref="F45:H48" si="7">F46</f>
        <v>30</v>
      </c>
      <c r="G45" s="133">
        <f t="shared" si="7"/>
        <v>30</v>
      </c>
      <c r="H45" s="134">
        <f t="shared" si="7"/>
        <v>30</v>
      </c>
    </row>
    <row r="46" spans="1:8" ht="15.95" customHeight="1">
      <c r="A46" s="39" t="s">
        <v>12</v>
      </c>
      <c r="B46" s="12">
        <v>1</v>
      </c>
      <c r="C46" s="13">
        <v>11</v>
      </c>
      <c r="D46" s="14" t="s">
        <v>13</v>
      </c>
      <c r="E46" s="15" t="s">
        <v>10</v>
      </c>
      <c r="F46" s="135">
        <f t="shared" si="7"/>
        <v>30</v>
      </c>
      <c r="G46" s="135">
        <f t="shared" si="7"/>
        <v>30</v>
      </c>
      <c r="H46" s="136">
        <f t="shared" si="7"/>
        <v>30</v>
      </c>
    </row>
    <row r="47" spans="1:8" ht="15.95" customHeight="1">
      <c r="A47" s="39" t="s">
        <v>38</v>
      </c>
      <c r="B47" s="12">
        <v>1</v>
      </c>
      <c r="C47" s="13">
        <v>11</v>
      </c>
      <c r="D47" s="14" t="s">
        <v>39</v>
      </c>
      <c r="E47" s="15" t="s">
        <v>10</v>
      </c>
      <c r="F47" s="135">
        <f t="shared" si="7"/>
        <v>30</v>
      </c>
      <c r="G47" s="135">
        <f t="shared" si="7"/>
        <v>30</v>
      </c>
      <c r="H47" s="136">
        <f t="shared" si="7"/>
        <v>30</v>
      </c>
    </row>
    <row r="48" spans="1:8" ht="15.95" customHeight="1">
      <c r="A48" s="39" t="s">
        <v>24</v>
      </c>
      <c r="B48" s="12">
        <v>1</v>
      </c>
      <c r="C48" s="13">
        <v>11</v>
      </c>
      <c r="D48" s="14" t="s">
        <v>39</v>
      </c>
      <c r="E48" s="15">
        <v>800</v>
      </c>
      <c r="F48" s="135">
        <f t="shared" si="7"/>
        <v>30</v>
      </c>
      <c r="G48" s="135">
        <f t="shared" si="7"/>
        <v>30</v>
      </c>
      <c r="H48" s="136">
        <f t="shared" si="7"/>
        <v>30</v>
      </c>
    </row>
    <row r="49" spans="1:8" ht="15.95" customHeight="1">
      <c r="A49" s="87" t="s">
        <v>40</v>
      </c>
      <c r="B49" s="29">
        <v>1</v>
      </c>
      <c r="C49" s="17">
        <v>11</v>
      </c>
      <c r="D49" s="30" t="s">
        <v>39</v>
      </c>
      <c r="E49" s="19">
        <v>870</v>
      </c>
      <c r="F49" s="131">
        <v>30</v>
      </c>
      <c r="G49" s="131">
        <v>30</v>
      </c>
      <c r="H49" s="132">
        <v>30</v>
      </c>
    </row>
    <row r="50" spans="1:8" ht="15.95" customHeight="1">
      <c r="A50" s="90" t="s">
        <v>41</v>
      </c>
      <c r="B50" s="36">
        <v>1</v>
      </c>
      <c r="C50" s="37">
        <v>13</v>
      </c>
      <c r="D50" s="91" t="s">
        <v>10</v>
      </c>
      <c r="E50" s="38" t="s">
        <v>10</v>
      </c>
      <c r="F50" s="144">
        <f>F51</f>
        <v>63.5</v>
      </c>
      <c r="G50" s="144">
        <f>G51</f>
        <v>16</v>
      </c>
      <c r="H50" s="142">
        <f>H51</f>
        <v>16</v>
      </c>
    </row>
    <row r="51" spans="1:8" ht="15.95" customHeight="1">
      <c r="A51" s="39" t="s">
        <v>12</v>
      </c>
      <c r="B51" s="12">
        <v>1</v>
      </c>
      <c r="C51" s="13">
        <v>13</v>
      </c>
      <c r="D51" s="14" t="s">
        <v>13</v>
      </c>
      <c r="E51" s="15" t="s">
        <v>10</v>
      </c>
      <c r="F51" s="135">
        <f>F52+F55</f>
        <v>63.5</v>
      </c>
      <c r="G51" s="135">
        <f>G52+G55</f>
        <v>16</v>
      </c>
      <c r="H51" s="136">
        <f>H52+H55</f>
        <v>16</v>
      </c>
    </row>
    <row r="52" spans="1:8" ht="32.1" customHeight="1">
      <c r="A52" s="39" t="s">
        <v>127</v>
      </c>
      <c r="B52" s="12">
        <v>1</v>
      </c>
      <c r="C52" s="13">
        <v>13</v>
      </c>
      <c r="D52" s="14" t="s">
        <v>42</v>
      </c>
      <c r="E52" s="15" t="s">
        <v>10</v>
      </c>
      <c r="F52" s="135">
        <f t="shared" ref="F52:H53" si="8">F53</f>
        <v>37.5</v>
      </c>
      <c r="G52" s="135">
        <f t="shared" si="8"/>
        <v>5</v>
      </c>
      <c r="H52" s="136">
        <f t="shared" si="8"/>
        <v>5</v>
      </c>
    </row>
    <row r="53" spans="1:8" ht="32.1" customHeight="1">
      <c r="A53" s="39" t="s">
        <v>22</v>
      </c>
      <c r="B53" s="12">
        <v>1</v>
      </c>
      <c r="C53" s="13">
        <v>13</v>
      </c>
      <c r="D53" s="14" t="s">
        <v>42</v>
      </c>
      <c r="E53" s="15">
        <v>200</v>
      </c>
      <c r="F53" s="135">
        <f t="shared" si="8"/>
        <v>37.5</v>
      </c>
      <c r="G53" s="135">
        <f t="shared" si="8"/>
        <v>5</v>
      </c>
      <c r="H53" s="136">
        <f t="shared" si="8"/>
        <v>5</v>
      </c>
    </row>
    <row r="54" spans="1:8" ht="32.1" customHeight="1">
      <c r="A54" s="61" t="s">
        <v>23</v>
      </c>
      <c r="B54" s="17">
        <v>1</v>
      </c>
      <c r="C54" s="17">
        <v>13</v>
      </c>
      <c r="D54" s="18" t="s">
        <v>42</v>
      </c>
      <c r="E54" s="19">
        <v>240</v>
      </c>
      <c r="F54" s="131">
        <v>37.5</v>
      </c>
      <c r="G54" s="131">
        <v>5</v>
      </c>
      <c r="H54" s="132">
        <v>5</v>
      </c>
    </row>
    <row r="55" spans="1:8" ht="15.95" customHeight="1">
      <c r="A55" s="61" t="s">
        <v>43</v>
      </c>
      <c r="B55" s="17">
        <v>1</v>
      </c>
      <c r="C55" s="17">
        <v>13</v>
      </c>
      <c r="D55" s="18" t="s">
        <v>44</v>
      </c>
      <c r="E55" s="19" t="s">
        <v>10</v>
      </c>
      <c r="F55" s="131">
        <f>F58+F60+F56</f>
        <v>26</v>
      </c>
      <c r="G55" s="131">
        <f>G58+G60</f>
        <v>11</v>
      </c>
      <c r="H55" s="132">
        <f>H58+H60</f>
        <v>11</v>
      </c>
    </row>
    <row r="56" spans="1:8" ht="34.5" customHeight="1">
      <c r="A56" s="39" t="s">
        <v>22</v>
      </c>
      <c r="B56" s="17">
        <v>1</v>
      </c>
      <c r="C56" s="17">
        <v>13</v>
      </c>
      <c r="D56" s="18" t="s">
        <v>44</v>
      </c>
      <c r="E56" s="19">
        <v>200</v>
      </c>
      <c r="F56" s="131">
        <f>F57</f>
        <v>15</v>
      </c>
      <c r="G56" s="131">
        <f>G57</f>
        <v>0</v>
      </c>
      <c r="H56" s="132">
        <f>H57</f>
        <v>0</v>
      </c>
    </row>
    <row r="57" spans="1:8" ht="15.75" customHeight="1">
      <c r="A57" s="39" t="s">
        <v>23</v>
      </c>
      <c r="B57" s="17">
        <v>1</v>
      </c>
      <c r="C57" s="17">
        <v>13</v>
      </c>
      <c r="D57" s="18" t="s">
        <v>44</v>
      </c>
      <c r="E57" s="19">
        <v>240</v>
      </c>
      <c r="F57" s="131">
        <v>15</v>
      </c>
      <c r="G57" s="131">
        <v>0</v>
      </c>
      <c r="H57" s="132">
        <v>0</v>
      </c>
    </row>
    <row r="58" spans="1:8" ht="0.75" hidden="1" customHeight="1">
      <c r="A58" s="39" t="s">
        <v>94</v>
      </c>
      <c r="B58" s="17">
        <v>1</v>
      </c>
      <c r="C58" s="17">
        <v>13</v>
      </c>
      <c r="D58" s="18" t="s">
        <v>44</v>
      </c>
      <c r="E58" s="19">
        <v>300</v>
      </c>
      <c r="F58" s="131">
        <f>F59</f>
        <v>0</v>
      </c>
      <c r="G58" s="131">
        <f>G59</f>
        <v>0</v>
      </c>
      <c r="H58" s="132">
        <f>H59</f>
        <v>0</v>
      </c>
    </row>
    <row r="59" spans="1:8" ht="19.5" hidden="1" customHeight="1">
      <c r="A59" s="87" t="s">
        <v>89</v>
      </c>
      <c r="B59" s="29">
        <v>1</v>
      </c>
      <c r="C59" s="17">
        <v>13</v>
      </c>
      <c r="D59" s="18" t="s">
        <v>44</v>
      </c>
      <c r="E59" s="19">
        <v>350</v>
      </c>
      <c r="F59" s="131">
        <v>0</v>
      </c>
      <c r="G59" s="131">
        <v>0</v>
      </c>
      <c r="H59" s="132">
        <v>0</v>
      </c>
    </row>
    <row r="60" spans="1:8" ht="19.5" customHeight="1">
      <c r="A60" s="39" t="s">
        <v>24</v>
      </c>
      <c r="B60" s="12">
        <v>1</v>
      </c>
      <c r="C60" s="13">
        <v>13</v>
      </c>
      <c r="D60" s="18" t="s">
        <v>44</v>
      </c>
      <c r="E60" s="15">
        <v>800</v>
      </c>
      <c r="F60" s="135">
        <f>F61+F62</f>
        <v>11</v>
      </c>
      <c r="G60" s="135">
        <f>G61+G62</f>
        <v>11</v>
      </c>
      <c r="H60" s="136">
        <f>H61+H62</f>
        <v>11</v>
      </c>
    </row>
    <row r="61" spans="1:8" ht="20.25" hidden="1" customHeight="1">
      <c r="A61" s="87" t="s">
        <v>88</v>
      </c>
      <c r="B61" s="29">
        <v>1</v>
      </c>
      <c r="C61" s="17">
        <v>13</v>
      </c>
      <c r="D61" s="92" t="s">
        <v>44</v>
      </c>
      <c r="E61" s="19">
        <v>830</v>
      </c>
      <c r="F61" s="131">
        <v>0</v>
      </c>
      <c r="G61" s="131">
        <v>0</v>
      </c>
      <c r="H61" s="132">
        <v>0</v>
      </c>
    </row>
    <row r="62" spans="1:8" ht="15.95" customHeight="1">
      <c r="A62" s="61" t="s">
        <v>25</v>
      </c>
      <c r="B62" s="29">
        <v>1</v>
      </c>
      <c r="C62" s="17">
        <v>13</v>
      </c>
      <c r="D62" s="18" t="s">
        <v>44</v>
      </c>
      <c r="E62" s="19">
        <v>850</v>
      </c>
      <c r="F62" s="131">
        <v>11</v>
      </c>
      <c r="G62" s="131">
        <v>11</v>
      </c>
      <c r="H62" s="132">
        <v>11</v>
      </c>
    </row>
    <row r="63" spans="1:8" ht="15.95" customHeight="1">
      <c r="A63" s="41" t="s">
        <v>45</v>
      </c>
      <c r="B63" s="5">
        <v>2</v>
      </c>
      <c r="C63" s="6">
        <v>3</v>
      </c>
      <c r="D63" s="7" t="s">
        <v>10</v>
      </c>
      <c r="E63" s="8" t="s">
        <v>10</v>
      </c>
      <c r="F63" s="145">
        <f t="shared" ref="F63:H64" si="9">F64</f>
        <v>121.2</v>
      </c>
      <c r="G63" s="145">
        <f t="shared" si="9"/>
        <v>117.6</v>
      </c>
      <c r="H63" s="143">
        <f t="shared" si="9"/>
        <v>121.84</v>
      </c>
    </row>
    <row r="64" spans="1:8" ht="15.95" customHeight="1">
      <c r="A64" s="39" t="s">
        <v>29</v>
      </c>
      <c r="B64" s="12">
        <v>2</v>
      </c>
      <c r="C64" s="13">
        <v>3</v>
      </c>
      <c r="D64" s="14" t="s">
        <v>13</v>
      </c>
      <c r="E64" s="15" t="s">
        <v>10</v>
      </c>
      <c r="F64" s="135">
        <f t="shared" si="9"/>
        <v>121.2</v>
      </c>
      <c r="G64" s="135">
        <f t="shared" si="9"/>
        <v>117.6</v>
      </c>
      <c r="H64" s="136">
        <f t="shared" si="9"/>
        <v>121.84</v>
      </c>
    </row>
    <row r="65" spans="1:8" s="93" customFormat="1" ht="32.1" customHeight="1">
      <c r="A65" s="39" t="s">
        <v>128</v>
      </c>
      <c r="B65" s="12">
        <v>2</v>
      </c>
      <c r="C65" s="13">
        <v>3</v>
      </c>
      <c r="D65" s="14" t="s">
        <v>46</v>
      </c>
      <c r="E65" s="40" t="s">
        <v>10</v>
      </c>
      <c r="F65" s="135">
        <f>F66+F68</f>
        <v>121.2</v>
      </c>
      <c r="G65" s="135">
        <f>G66+G68</f>
        <v>117.6</v>
      </c>
      <c r="H65" s="136">
        <f>H66+H68</f>
        <v>121.84</v>
      </c>
    </row>
    <row r="66" spans="1:8" ht="63.95" customHeight="1">
      <c r="A66" s="39" t="s">
        <v>16</v>
      </c>
      <c r="B66" s="12">
        <v>2</v>
      </c>
      <c r="C66" s="13">
        <v>3</v>
      </c>
      <c r="D66" s="14" t="s">
        <v>46</v>
      </c>
      <c r="E66" s="15">
        <v>100</v>
      </c>
      <c r="F66" s="135">
        <f>F67</f>
        <v>114.8</v>
      </c>
      <c r="G66" s="135">
        <f>G67</f>
        <v>113.8</v>
      </c>
      <c r="H66" s="136">
        <f>H67</f>
        <v>121.8</v>
      </c>
    </row>
    <row r="67" spans="1:8" ht="32.1" customHeight="1">
      <c r="A67" s="39" t="s">
        <v>47</v>
      </c>
      <c r="B67" s="12">
        <v>2</v>
      </c>
      <c r="C67" s="13">
        <v>3</v>
      </c>
      <c r="D67" s="14" t="s">
        <v>46</v>
      </c>
      <c r="E67" s="15">
        <v>120</v>
      </c>
      <c r="F67" s="135">
        <v>114.8</v>
      </c>
      <c r="G67" s="135">
        <v>113.8</v>
      </c>
      <c r="H67" s="136">
        <v>121.8</v>
      </c>
    </row>
    <row r="68" spans="1:8" ht="32.1" customHeight="1">
      <c r="A68" s="39" t="s">
        <v>22</v>
      </c>
      <c r="B68" s="12">
        <v>2</v>
      </c>
      <c r="C68" s="13">
        <v>3</v>
      </c>
      <c r="D68" s="14" t="s">
        <v>48</v>
      </c>
      <c r="E68" s="15">
        <v>200</v>
      </c>
      <c r="F68" s="135">
        <f>F69</f>
        <v>6.4</v>
      </c>
      <c r="G68" s="135">
        <f>G69</f>
        <v>3.8</v>
      </c>
      <c r="H68" s="136">
        <f>H69</f>
        <v>0.04</v>
      </c>
    </row>
    <row r="69" spans="1:8" ht="32.1" customHeight="1">
      <c r="A69" s="39" t="s">
        <v>23</v>
      </c>
      <c r="B69" s="12">
        <v>2</v>
      </c>
      <c r="C69" s="13">
        <v>3</v>
      </c>
      <c r="D69" s="14" t="s">
        <v>48</v>
      </c>
      <c r="E69" s="15">
        <v>240</v>
      </c>
      <c r="F69" s="135">
        <v>6.4</v>
      </c>
      <c r="G69" s="135">
        <v>3.8</v>
      </c>
      <c r="H69" s="146">
        <v>0.04</v>
      </c>
    </row>
    <row r="70" spans="1:8" ht="32.1" customHeight="1">
      <c r="A70" s="41" t="s">
        <v>49</v>
      </c>
      <c r="B70" s="5">
        <v>3</v>
      </c>
      <c r="C70" s="13"/>
      <c r="D70" s="14"/>
      <c r="E70" s="15"/>
      <c r="F70" s="145">
        <f>F71</f>
        <v>225.6</v>
      </c>
      <c r="G70" s="145">
        <f t="shared" ref="G70:H74" si="10">G71</f>
        <v>10</v>
      </c>
      <c r="H70" s="143">
        <f t="shared" si="10"/>
        <v>10</v>
      </c>
    </row>
    <row r="71" spans="1:8" ht="32.1" customHeight="1">
      <c r="A71" s="41" t="s">
        <v>50</v>
      </c>
      <c r="B71" s="5">
        <v>3</v>
      </c>
      <c r="C71" s="6">
        <v>10</v>
      </c>
      <c r="D71" s="7" t="s">
        <v>10</v>
      </c>
      <c r="E71" s="8" t="s">
        <v>10</v>
      </c>
      <c r="F71" s="145">
        <f>F72</f>
        <v>225.6</v>
      </c>
      <c r="G71" s="145">
        <f t="shared" si="10"/>
        <v>10</v>
      </c>
      <c r="H71" s="143">
        <f t="shared" si="10"/>
        <v>10</v>
      </c>
    </row>
    <row r="72" spans="1:8" ht="63">
      <c r="A72" s="41" t="s">
        <v>95</v>
      </c>
      <c r="B72" s="5">
        <v>3</v>
      </c>
      <c r="C72" s="6">
        <v>10</v>
      </c>
      <c r="D72" s="7" t="s">
        <v>51</v>
      </c>
      <c r="E72" s="8" t="s">
        <v>10</v>
      </c>
      <c r="F72" s="145">
        <f>F73</f>
        <v>225.6</v>
      </c>
      <c r="G72" s="145">
        <f t="shared" si="10"/>
        <v>10</v>
      </c>
      <c r="H72" s="143">
        <f t="shared" si="10"/>
        <v>10</v>
      </c>
    </row>
    <row r="73" spans="1:8" ht="49.5" customHeight="1">
      <c r="A73" s="39" t="s">
        <v>52</v>
      </c>
      <c r="B73" s="12">
        <v>3</v>
      </c>
      <c r="C73" s="13">
        <v>10</v>
      </c>
      <c r="D73" s="30" t="s">
        <v>53</v>
      </c>
      <c r="E73" s="15" t="s">
        <v>10</v>
      </c>
      <c r="F73" s="135">
        <f>F74</f>
        <v>225.6</v>
      </c>
      <c r="G73" s="135">
        <f t="shared" si="10"/>
        <v>10</v>
      </c>
      <c r="H73" s="136">
        <f t="shared" si="10"/>
        <v>10</v>
      </c>
    </row>
    <row r="74" spans="1:8" ht="32.1" customHeight="1">
      <c r="A74" s="39" t="s">
        <v>22</v>
      </c>
      <c r="B74" s="29">
        <v>3</v>
      </c>
      <c r="C74" s="17">
        <v>10</v>
      </c>
      <c r="D74" s="30" t="s">
        <v>53</v>
      </c>
      <c r="E74" s="19">
        <v>200</v>
      </c>
      <c r="F74" s="131">
        <f>F75</f>
        <v>225.6</v>
      </c>
      <c r="G74" s="131">
        <f t="shared" si="10"/>
        <v>10</v>
      </c>
      <c r="H74" s="132">
        <f t="shared" si="10"/>
        <v>10</v>
      </c>
    </row>
    <row r="75" spans="1:8" ht="30" customHeight="1">
      <c r="A75" s="87" t="s">
        <v>23</v>
      </c>
      <c r="B75" s="29">
        <v>3</v>
      </c>
      <c r="C75" s="17">
        <v>10</v>
      </c>
      <c r="D75" s="30" t="s">
        <v>53</v>
      </c>
      <c r="E75" s="19">
        <v>240</v>
      </c>
      <c r="F75" s="195">
        <v>225.6</v>
      </c>
      <c r="G75" s="131">
        <v>10</v>
      </c>
      <c r="H75" s="132">
        <v>10</v>
      </c>
    </row>
    <row r="76" spans="1:8" ht="19.5" customHeight="1">
      <c r="A76" s="89" t="s">
        <v>54</v>
      </c>
      <c r="B76" s="34">
        <v>4</v>
      </c>
      <c r="C76" s="13"/>
      <c r="D76" s="14"/>
      <c r="E76" s="15"/>
      <c r="F76" s="145">
        <f>F77</f>
        <v>5770.9</v>
      </c>
      <c r="G76" s="145">
        <f t="shared" ref="G76:H77" si="11">G77</f>
        <v>1072.3</v>
      </c>
      <c r="H76" s="143">
        <f t="shared" si="11"/>
        <v>1130.5999999999999</v>
      </c>
    </row>
    <row r="77" spans="1:8" ht="19.5" customHeight="1">
      <c r="A77" s="89" t="s">
        <v>55</v>
      </c>
      <c r="B77" s="34">
        <v>4</v>
      </c>
      <c r="C77" s="23">
        <v>9</v>
      </c>
      <c r="D77" s="35" t="s">
        <v>10</v>
      </c>
      <c r="E77" s="25" t="s">
        <v>10</v>
      </c>
      <c r="F77" s="133">
        <f>F78</f>
        <v>5770.9</v>
      </c>
      <c r="G77" s="133">
        <f t="shared" si="11"/>
        <v>1072.3</v>
      </c>
      <c r="H77" s="134">
        <f t="shared" si="11"/>
        <v>1130.5999999999999</v>
      </c>
    </row>
    <row r="78" spans="1:8" ht="32.1" customHeight="1">
      <c r="A78" s="41" t="s">
        <v>100</v>
      </c>
      <c r="B78" s="5">
        <v>4</v>
      </c>
      <c r="C78" s="6">
        <v>9</v>
      </c>
      <c r="D78" s="7" t="s">
        <v>56</v>
      </c>
      <c r="E78" s="25"/>
      <c r="F78" s="133">
        <f>F79+F83</f>
        <v>5770.9</v>
      </c>
      <c r="G78" s="133">
        <f t="shared" ref="G78:H78" si="12">G79+G83</f>
        <v>1072.3</v>
      </c>
      <c r="H78" s="134">
        <f t="shared" si="12"/>
        <v>1130.5999999999999</v>
      </c>
    </row>
    <row r="79" spans="1:8" ht="31.5" customHeight="1">
      <c r="A79" s="41" t="s">
        <v>129</v>
      </c>
      <c r="B79" s="5">
        <v>4</v>
      </c>
      <c r="C79" s="6">
        <v>9</v>
      </c>
      <c r="D79" s="7" t="s">
        <v>57</v>
      </c>
      <c r="E79" s="25"/>
      <c r="F79" s="133">
        <f t="shared" ref="F79:H81" si="13">F80</f>
        <v>5770.9</v>
      </c>
      <c r="G79" s="133">
        <f t="shared" si="13"/>
        <v>1072.3</v>
      </c>
      <c r="H79" s="134">
        <f t="shared" si="13"/>
        <v>1130.5999999999999</v>
      </c>
    </row>
    <row r="80" spans="1:8" ht="33" customHeight="1">
      <c r="A80" s="39" t="s">
        <v>130</v>
      </c>
      <c r="B80" s="12">
        <v>4</v>
      </c>
      <c r="C80" s="13">
        <v>9</v>
      </c>
      <c r="D80" s="14" t="s">
        <v>58</v>
      </c>
      <c r="E80" s="25"/>
      <c r="F80" s="131">
        <f t="shared" si="13"/>
        <v>5770.9</v>
      </c>
      <c r="G80" s="131">
        <f t="shared" si="13"/>
        <v>1072.3</v>
      </c>
      <c r="H80" s="132">
        <f t="shared" si="13"/>
        <v>1130.5999999999999</v>
      </c>
    </row>
    <row r="81" spans="1:8" ht="32.1" customHeight="1">
      <c r="A81" s="39" t="s">
        <v>22</v>
      </c>
      <c r="B81" s="12">
        <v>4</v>
      </c>
      <c r="C81" s="13">
        <v>9</v>
      </c>
      <c r="D81" s="14" t="s">
        <v>58</v>
      </c>
      <c r="E81" s="19">
        <v>200</v>
      </c>
      <c r="F81" s="131">
        <f t="shared" si="13"/>
        <v>5770.9</v>
      </c>
      <c r="G81" s="131">
        <f t="shared" si="13"/>
        <v>1072.3</v>
      </c>
      <c r="H81" s="132">
        <f t="shared" si="13"/>
        <v>1130.5999999999999</v>
      </c>
    </row>
    <row r="82" spans="1:8" ht="33.75" customHeight="1">
      <c r="A82" s="87" t="s">
        <v>23</v>
      </c>
      <c r="B82" s="12">
        <v>4</v>
      </c>
      <c r="C82" s="13">
        <v>9</v>
      </c>
      <c r="D82" s="14" t="s">
        <v>58</v>
      </c>
      <c r="E82" s="19">
        <v>240</v>
      </c>
      <c r="F82" s="131">
        <v>5770.9</v>
      </c>
      <c r="G82" s="131">
        <v>1072.3</v>
      </c>
      <c r="H82" s="132">
        <v>1130.5999999999999</v>
      </c>
    </row>
    <row r="83" spans="1:8" ht="33" hidden="1" customHeight="1">
      <c r="A83" s="41" t="s">
        <v>119</v>
      </c>
      <c r="B83" s="5">
        <v>4</v>
      </c>
      <c r="C83" s="6">
        <v>9</v>
      </c>
      <c r="D83" s="7" t="s">
        <v>59</v>
      </c>
      <c r="E83" s="25"/>
      <c r="F83" s="133">
        <f t="shared" ref="F83:H85" si="14">F84</f>
        <v>0</v>
      </c>
      <c r="G83" s="133">
        <f t="shared" si="14"/>
        <v>0</v>
      </c>
      <c r="H83" s="134">
        <f t="shared" si="14"/>
        <v>0</v>
      </c>
    </row>
    <row r="84" spans="1:8" ht="31.5" hidden="1" customHeight="1">
      <c r="A84" s="39" t="s">
        <v>120</v>
      </c>
      <c r="B84" s="12">
        <v>4</v>
      </c>
      <c r="C84" s="13">
        <v>9</v>
      </c>
      <c r="D84" s="14" t="s">
        <v>60</v>
      </c>
      <c r="E84" s="25"/>
      <c r="F84" s="131">
        <f t="shared" si="14"/>
        <v>0</v>
      </c>
      <c r="G84" s="131">
        <f t="shared" si="14"/>
        <v>0</v>
      </c>
      <c r="H84" s="132">
        <f t="shared" si="14"/>
        <v>0</v>
      </c>
    </row>
    <row r="85" spans="1:8" ht="31.5" hidden="1" customHeight="1">
      <c r="A85" s="39" t="s">
        <v>22</v>
      </c>
      <c r="B85" s="12">
        <v>4</v>
      </c>
      <c r="C85" s="13">
        <v>9</v>
      </c>
      <c r="D85" s="14" t="s">
        <v>60</v>
      </c>
      <c r="E85" s="19">
        <v>200</v>
      </c>
      <c r="F85" s="131">
        <f t="shared" si="14"/>
        <v>0</v>
      </c>
      <c r="G85" s="131">
        <f t="shared" si="14"/>
        <v>0</v>
      </c>
      <c r="H85" s="132">
        <f t="shared" si="14"/>
        <v>0</v>
      </c>
    </row>
    <row r="86" spans="1:8" ht="31.5" hidden="1" customHeight="1">
      <c r="A86" s="87" t="s">
        <v>23</v>
      </c>
      <c r="B86" s="12">
        <v>4</v>
      </c>
      <c r="C86" s="13">
        <v>9</v>
      </c>
      <c r="D86" s="14" t="s">
        <v>60</v>
      </c>
      <c r="E86" s="19">
        <v>240</v>
      </c>
      <c r="F86" s="131">
        <v>0</v>
      </c>
      <c r="G86" s="131">
        <v>0</v>
      </c>
      <c r="H86" s="132">
        <v>0</v>
      </c>
    </row>
    <row r="87" spans="1:8" ht="20.25" customHeight="1">
      <c r="A87" s="89" t="s">
        <v>61</v>
      </c>
      <c r="B87" s="34">
        <v>5</v>
      </c>
      <c r="C87" s="23" t="s">
        <v>10</v>
      </c>
      <c r="D87" s="35" t="s">
        <v>10</v>
      </c>
      <c r="E87" s="25" t="s">
        <v>10</v>
      </c>
      <c r="F87" s="133">
        <f>F88+F95</f>
        <v>677</v>
      </c>
      <c r="G87" s="133">
        <f t="shared" ref="G87:H87" si="15">G88+G95</f>
        <v>170</v>
      </c>
      <c r="H87" s="134">
        <f t="shared" si="15"/>
        <v>170</v>
      </c>
    </row>
    <row r="88" spans="1:8" ht="15.95" customHeight="1">
      <c r="A88" s="41" t="s">
        <v>62</v>
      </c>
      <c r="B88" s="5">
        <v>5</v>
      </c>
      <c r="C88" s="6">
        <v>1</v>
      </c>
      <c r="D88" s="7" t="s">
        <v>10</v>
      </c>
      <c r="E88" s="8" t="s">
        <v>10</v>
      </c>
      <c r="F88" s="145">
        <f>F89</f>
        <v>53</v>
      </c>
      <c r="G88" s="145">
        <f t="shared" ref="G88:H89" si="16">G89</f>
        <v>50</v>
      </c>
      <c r="H88" s="143">
        <f t="shared" si="16"/>
        <v>50</v>
      </c>
    </row>
    <row r="89" spans="1:8" ht="17.25" customHeight="1">
      <c r="A89" s="39" t="s">
        <v>63</v>
      </c>
      <c r="B89" s="12">
        <v>5</v>
      </c>
      <c r="C89" s="13">
        <v>1</v>
      </c>
      <c r="D89" s="14" t="s">
        <v>13</v>
      </c>
      <c r="E89" s="15"/>
      <c r="F89" s="135">
        <f>F90</f>
        <v>53</v>
      </c>
      <c r="G89" s="135">
        <f t="shared" si="16"/>
        <v>50</v>
      </c>
      <c r="H89" s="136">
        <f t="shared" si="16"/>
        <v>50</v>
      </c>
    </row>
    <row r="90" spans="1:8" ht="15.75">
      <c r="A90" s="87" t="s">
        <v>64</v>
      </c>
      <c r="B90" s="12">
        <v>5</v>
      </c>
      <c r="C90" s="13">
        <v>1</v>
      </c>
      <c r="D90" s="14" t="s">
        <v>65</v>
      </c>
      <c r="E90" s="15"/>
      <c r="F90" s="135">
        <f>F91+F93</f>
        <v>53</v>
      </c>
      <c r="G90" s="135">
        <f t="shared" ref="G90:H90" si="17">G91+G93</f>
        <v>50</v>
      </c>
      <c r="H90" s="136">
        <f t="shared" si="17"/>
        <v>50</v>
      </c>
    </row>
    <row r="91" spans="1:8" ht="32.1" customHeight="1">
      <c r="A91" s="39" t="s">
        <v>22</v>
      </c>
      <c r="B91" s="12">
        <v>5</v>
      </c>
      <c r="C91" s="13">
        <v>1</v>
      </c>
      <c r="D91" s="14" t="s">
        <v>65</v>
      </c>
      <c r="E91" s="15">
        <v>200</v>
      </c>
      <c r="F91" s="135">
        <f t="shared" ref="F91:H91" si="18">F92</f>
        <v>50</v>
      </c>
      <c r="G91" s="135">
        <f t="shared" si="18"/>
        <v>50</v>
      </c>
      <c r="H91" s="136">
        <f t="shared" si="18"/>
        <v>50</v>
      </c>
    </row>
    <row r="92" spans="1:8" ht="30.75" customHeight="1">
      <c r="A92" s="87" t="s">
        <v>23</v>
      </c>
      <c r="B92" s="12">
        <v>5</v>
      </c>
      <c r="C92" s="13">
        <v>1</v>
      </c>
      <c r="D92" s="14" t="s">
        <v>65</v>
      </c>
      <c r="E92" s="15">
        <v>240</v>
      </c>
      <c r="F92" s="135">
        <v>50</v>
      </c>
      <c r="G92" s="135">
        <v>50</v>
      </c>
      <c r="H92" s="136">
        <v>50</v>
      </c>
    </row>
    <row r="93" spans="1:8" ht="14.25" customHeight="1">
      <c r="A93" s="39" t="s">
        <v>24</v>
      </c>
      <c r="B93" s="17">
        <v>5</v>
      </c>
      <c r="C93" s="17">
        <v>1</v>
      </c>
      <c r="D93" s="18" t="s">
        <v>65</v>
      </c>
      <c r="E93" s="19">
        <v>800</v>
      </c>
      <c r="F93" s="131">
        <f t="shared" ref="F93:H93" si="19">F94</f>
        <v>3</v>
      </c>
      <c r="G93" s="131">
        <f t="shared" si="19"/>
        <v>0</v>
      </c>
      <c r="H93" s="132">
        <f t="shared" si="19"/>
        <v>0</v>
      </c>
    </row>
    <row r="94" spans="1:8" ht="21" customHeight="1">
      <c r="A94" s="87" t="s">
        <v>25</v>
      </c>
      <c r="B94" s="17">
        <v>5</v>
      </c>
      <c r="C94" s="17">
        <v>1</v>
      </c>
      <c r="D94" s="18" t="s">
        <v>65</v>
      </c>
      <c r="E94" s="19">
        <v>850</v>
      </c>
      <c r="F94" s="131">
        <v>3</v>
      </c>
      <c r="G94" s="131">
        <v>0</v>
      </c>
      <c r="H94" s="132">
        <v>0</v>
      </c>
    </row>
    <row r="95" spans="1:8" ht="18" customHeight="1">
      <c r="A95" s="89" t="s">
        <v>66</v>
      </c>
      <c r="B95" s="5">
        <v>5</v>
      </c>
      <c r="C95" s="6">
        <v>3</v>
      </c>
      <c r="D95" s="7"/>
      <c r="E95" s="8"/>
      <c r="F95" s="145">
        <f>F96</f>
        <v>624</v>
      </c>
      <c r="G95" s="145">
        <f t="shared" ref="G95:H95" si="20">G96</f>
        <v>120</v>
      </c>
      <c r="H95" s="143">
        <f t="shared" si="20"/>
        <v>120</v>
      </c>
    </row>
    <row r="96" spans="1:8" ht="15.95" customHeight="1">
      <c r="A96" s="41" t="s">
        <v>12</v>
      </c>
      <c r="B96" s="5">
        <v>5</v>
      </c>
      <c r="C96" s="6">
        <v>3</v>
      </c>
      <c r="D96" s="7" t="s">
        <v>13</v>
      </c>
      <c r="E96" s="8" t="s">
        <v>10</v>
      </c>
      <c r="F96" s="145">
        <f>F97+F100+F103+F106</f>
        <v>624</v>
      </c>
      <c r="G96" s="145">
        <f t="shared" ref="G96:H96" si="21">G97+G100+G103+G106</f>
        <v>120</v>
      </c>
      <c r="H96" s="143">
        <f t="shared" si="21"/>
        <v>120</v>
      </c>
    </row>
    <row r="97" spans="1:8" ht="15.95" customHeight="1">
      <c r="A97" s="39" t="s">
        <v>101</v>
      </c>
      <c r="B97" s="12">
        <v>5</v>
      </c>
      <c r="C97" s="13">
        <v>3</v>
      </c>
      <c r="D97" s="14" t="s">
        <v>102</v>
      </c>
      <c r="E97" s="15"/>
      <c r="F97" s="135">
        <f t="shared" ref="F97:H98" si="22">F98</f>
        <v>420</v>
      </c>
      <c r="G97" s="135">
        <f t="shared" si="22"/>
        <v>100</v>
      </c>
      <c r="H97" s="136">
        <f t="shared" si="22"/>
        <v>100</v>
      </c>
    </row>
    <row r="98" spans="1:8" ht="32.1" customHeight="1">
      <c r="A98" s="39" t="s">
        <v>22</v>
      </c>
      <c r="B98" s="12">
        <v>5</v>
      </c>
      <c r="C98" s="13">
        <v>3</v>
      </c>
      <c r="D98" s="14" t="s">
        <v>102</v>
      </c>
      <c r="E98" s="15">
        <v>200</v>
      </c>
      <c r="F98" s="135">
        <f t="shared" si="22"/>
        <v>420</v>
      </c>
      <c r="G98" s="135">
        <f t="shared" si="22"/>
        <v>100</v>
      </c>
      <c r="H98" s="136">
        <f t="shared" si="22"/>
        <v>100</v>
      </c>
    </row>
    <row r="99" spans="1:8" ht="31.5" customHeight="1">
      <c r="A99" s="39" t="s">
        <v>23</v>
      </c>
      <c r="B99" s="12">
        <v>5</v>
      </c>
      <c r="C99" s="13">
        <v>3</v>
      </c>
      <c r="D99" s="14" t="s">
        <v>102</v>
      </c>
      <c r="E99" s="15">
        <v>240</v>
      </c>
      <c r="F99" s="135">
        <v>420</v>
      </c>
      <c r="G99" s="135">
        <v>100</v>
      </c>
      <c r="H99" s="136">
        <v>100</v>
      </c>
    </row>
    <row r="100" spans="1:8" ht="15.75" hidden="1" customHeight="1">
      <c r="A100" s="39" t="s">
        <v>103</v>
      </c>
      <c r="B100" s="12">
        <v>5</v>
      </c>
      <c r="C100" s="13">
        <v>3</v>
      </c>
      <c r="D100" s="14" t="s">
        <v>104</v>
      </c>
      <c r="E100" s="15"/>
      <c r="F100" s="135">
        <f t="shared" ref="F100:H101" si="23">F101</f>
        <v>0</v>
      </c>
      <c r="G100" s="135">
        <f t="shared" si="23"/>
        <v>0</v>
      </c>
      <c r="H100" s="136">
        <f t="shared" si="23"/>
        <v>0</v>
      </c>
    </row>
    <row r="101" spans="1:8" ht="31.5" hidden="1" customHeight="1">
      <c r="A101" s="39" t="s">
        <v>22</v>
      </c>
      <c r="B101" s="12">
        <v>5</v>
      </c>
      <c r="C101" s="13">
        <v>3</v>
      </c>
      <c r="D101" s="14" t="s">
        <v>104</v>
      </c>
      <c r="E101" s="15">
        <v>200</v>
      </c>
      <c r="F101" s="135">
        <f t="shared" si="23"/>
        <v>0</v>
      </c>
      <c r="G101" s="135">
        <f t="shared" si="23"/>
        <v>0</v>
      </c>
      <c r="H101" s="136">
        <f t="shared" si="23"/>
        <v>0</v>
      </c>
    </row>
    <row r="102" spans="1:8" ht="31.5" hidden="1" customHeight="1">
      <c r="A102" s="39" t="s">
        <v>23</v>
      </c>
      <c r="B102" s="12">
        <v>5</v>
      </c>
      <c r="C102" s="13">
        <v>3</v>
      </c>
      <c r="D102" s="14" t="s">
        <v>104</v>
      </c>
      <c r="E102" s="15">
        <v>240</v>
      </c>
      <c r="F102" s="135">
        <v>0</v>
      </c>
      <c r="G102" s="135">
        <v>0</v>
      </c>
      <c r="H102" s="136">
        <v>0</v>
      </c>
    </row>
    <row r="103" spans="1:8" ht="18" customHeight="1">
      <c r="A103" s="39" t="s">
        <v>105</v>
      </c>
      <c r="B103" s="12">
        <v>5</v>
      </c>
      <c r="C103" s="13">
        <v>3</v>
      </c>
      <c r="D103" s="14" t="s">
        <v>106</v>
      </c>
      <c r="E103" s="15"/>
      <c r="F103" s="135">
        <f t="shared" ref="F103:H104" si="24">F104</f>
        <v>70</v>
      </c>
      <c r="G103" s="135">
        <f t="shared" si="24"/>
        <v>10</v>
      </c>
      <c r="H103" s="136">
        <f t="shared" si="24"/>
        <v>10</v>
      </c>
    </row>
    <row r="104" spans="1:8" ht="32.1" customHeight="1">
      <c r="A104" s="39" t="s">
        <v>22</v>
      </c>
      <c r="B104" s="12">
        <v>5</v>
      </c>
      <c r="C104" s="13">
        <v>3</v>
      </c>
      <c r="D104" s="14" t="s">
        <v>106</v>
      </c>
      <c r="E104" s="15">
        <v>200</v>
      </c>
      <c r="F104" s="135">
        <f t="shared" si="24"/>
        <v>70</v>
      </c>
      <c r="G104" s="135">
        <f t="shared" si="24"/>
        <v>10</v>
      </c>
      <c r="H104" s="136">
        <f t="shared" si="24"/>
        <v>10</v>
      </c>
    </row>
    <row r="105" spans="1:8" ht="32.1" customHeight="1">
      <c r="A105" s="39" t="s">
        <v>23</v>
      </c>
      <c r="B105" s="12">
        <v>5</v>
      </c>
      <c r="C105" s="13">
        <v>3</v>
      </c>
      <c r="D105" s="14" t="s">
        <v>106</v>
      </c>
      <c r="E105" s="15">
        <v>240</v>
      </c>
      <c r="F105" s="135">
        <v>70</v>
      </c>
      <c r="G105" s="135">
        <v>10</v>
      </c>
      <c r="H105" s="136">
        <v>10</v>
      </c>
    </row>
    <row r="106" spans="1:8" ht="32.1" customHeight="1">
      <c r="A106" s="61" t="s">
        <v>107</v>
      </c>
      <c r="B106" s="17">
        <v>5</v>
      </c>
      <c r="C106" s="17">
        <v>3</v>
      </c>
      <c r="D106" s="18" t="s">
        <v>108</v>
      </c>
      <c r="E106" s="19"/>
      <c r="F106" s="140">
        <f t="shared" ref="F106:H107" si="25">F107</f>
        <v>134</v>
      </c>
      <c r="G106" s="140">
        <f t="shared" si="25"/>
        <v>10</v>
      </c>
      <c r="H106" s="147">
        <f t="shared" si="25"/>
        <v>10</v>
      </c>
    </row>
    <row r="107" spans="1:8" ht="32.1" customHeight="1">
      <c r="A107" s="61" t="s">
        <v>22</v>
      </c>
      <c r="B107" s="17">
        <v>5</v>
      </c>
      <c r="C107" s="17">
        <v>3</v>
      </c>
      <c r="D107" s="18" t="s">
        <v>108</v>
      </c>
      <c r="E107" s="19">
        <v>200</v>
      </c>
      <c r="F107" s="140">
        <f t="shared" si="25"/>
        <v>134</v>
      </c>
      <c r="G107" s="140">
        <f t="shared" si="25"/>
        <v>10</v>
      </c>
      <c r="H107" s="147">
        <f t="shared" si="25"/>
        <v>10</v>
      </c>
    </row>
    <row r="108" spans="1:8" ht="30.75" customHeight="1">
      <c r="A108" s="61" t="s">
        <v>23</v>
      </c>
      <c r="B108" s="17">
        <v>5</v>
      </c>
      <c r="C108" s="17">
        <v>3</v>
      </c>
      <c r="D108" s="18" t="s">
        <v>108</v>
      </c>
      <c r="E108" s="19">
        <v>240</v>
      </c>
      <c r="F108" s="140">
        <v>134</v>
      </c>
      <c r="G108" s="140">
        <v>10</v>
      </c>
      <c r="H108" s="147">
        <v>10</v>
      </c>
    </row>
    <row r="109" spans="1:8" ht="24.75" hidden="1" customHeight="1">
      <c r="A109" s="60" t="s">
        <v>67</v>
      </c>
      <c r="B109" s="23">
        <v>7</v>
      </c>
      <c r="C109" s="23">
        <v>7</v>
      </c>
      <c r="D109" s="18"/>
      <c r="E109" s="19"/>
      <c r="F109" s="141">
        <f>F110</f>
        <v>20</v>
      </c>
      <c r="G109" s="140">
        <f>G110</f>
        <v>0</v>
      </c>
      <c r="H109" s="148">
        <f>H110</f>
        <v>0</v>
      </c>
    </row>
    <row r="110" spans="1:8" ht="22.5" customHeight="1">
      <c r="A110" s="60" t="s">
        <v>12</v>
      </c>
      <c r="B110" s="23">
        <v>7</v>
      </c>
      <c r="C110" s="23">
        <v>7</v>
      </c>
      <c r="D110" s="24" t="s">
        <v>13</v>
      </c>
      <c r="E110" s="25"/>
      <c r="F110" s="141">
        <f t="shared" ref="F110:H112" si="26">F111</f>
        <v>20</v>
      </c>
      <c r="G110" s="141">
        <f t="shared" si="26"/>
        <v>0</v>
      </c>
      <c r="H110" s="148">
        <f t="shared" si="26"/>
        <v>0</v>
      </c>
    </row>
    <row r="111" spans="1:8" ht="37.5" customHeight="1">
      <c r="A111" s="61" t="s">
        <v>109</v>
      </c>
      <c r="B111" s="17">
        <v>7</v>
      </c>
      <c r="C111" s="17">
        <v>7</v>
      </c>
      <c r="D111" s="18" t="s">
        <v>110</v>
      </c>
      <c r="E111" s="19"/>
      <c r="F111" s="140">
        <f t="shared" si="26"/>
        <v>20</v>
      </c>
      <c r="G111" s="140">
        <f t="shared" si="26"/>
        <v>0</v>
      </c>
      <c r="H111" s="148">
        <f t="shared" si="26"/>
        <v>0</v>
      </c>
    </row>
    <row r="112" spans="1:8" ht="36.75" customHeight="1">
      <c r="A112" s="61" t="s">
        <v>22</v>
      </c>
      <c r="B112" s="17">
        <v>7</v>
      </c>
      <c r="C112" s="17">
        <v>7</v>
      </c>
      <c r="D112" s="18" t="s">
        <v>110</v>
      </c>
      <c r="E112" s="19">
        <v>200</v>
      </c>
      <c r="F112" s="140">
        <f t="shared" si="26"/>
        <v>20</v>
      </c>
      <c r="G112" s="140">
        <f t="shared" si="26"/>
        <v>0</v>
      </c>
      <c r="H112" s="147">
        <f t="shared" si="26"/>
        <v>0</v>
      </c>
    </row>
    <row r="113" spans="1:8" ht="36.75" customHeight="1">
      <c r="A113" s="61" t="s">
        <v>23</v>
      </c>
      <c r="B113" s="17">
        <v>7</v>
      </c>
      <c r="C113" s="17">
        <v>7</v>
      </c>
      <c r="D113" s="18" t="s">
        <v>110</v>
      </c>
      <c r="E113" s="19">
        <v>240</v>
      </c>
      <c r="F113" s="140">
        <v>20</v>
      </c>
      <c r="G113" s="140">
        <v>0</v>
      </c>
      <c r="H113" s="147">
        <v>0</v>
      </c>
    </row>
    <row r="114" spans="1:8" ht="16.5" customHeight="1">
      <c r="A114" s="60" t="s">
        <v>68</v>
      </c>
      <c r="B114" s="23">
        <v>8</v>
      </c>
      <c r="C114" s="23" t="s">
        <v>10</v>
      </c>
      <c r="D114" s="24" t="s">
        <v>10</v>
      </c>
      <c r="E114" s="25" t="s">
        <v>10</v>
      </c>
      <c r="F114" s="141">
        <f>F115</f>
        <v>7340.7999999999993</v>
      </c>
      <c r="G114" s="141">
        <f t="shared" ref="G114:H115" si="27">G115</f>
        <v>1634.8000000000002</v>
      </c>
      <c r="H114" s="148">
        <f t="shared" si="27"/>
        <v>1634.8000000000002</v>
      </c>
    </row>
    <row r="115" spans="1:8" ht="20.25" customHeight="1">
      <c r="A115" s="60" t="s">
        <v>69</v>
      </c>
      <c r="B115" s="23">
        <v>8</v>
      </c>
      <c r="C115" s="23">
        <v>1</v>
      </c>
      <c r="D115" s="24" t="s">
        <v>10</v>
      </c>
      <c r="E115" s="25" t="s">
        <v>10</v>
      </c>
      <c r="F115" s="141">
        <f>F116</f>
        <v>7340.7999999999993</v>
      </c>
      <c r="G115" s="141">
        <f t="shared" si="27"/>
        <v>1634.8000000000002</v>
      </c>
      <c r="H115" s="148">
        <f t="shared" si="27"/>
        <v>1634.8000000000002</v>
      </c>
    </row>
    <row r="116" spans="1:8" ht="19.5" customHeight="1">
      <c r="A116" s="60" t="s">
        <v>12</v>
      </c>
      <c r="B116" s="23">
        <v>8</v>
      </c>
      <c r="C116" s="23">
        <v>1</v>
      </c>
      <c r="D116" s="24" t="s">
        <v>13</v>
      </c>
      <c r="E116" s="25" t="s">
        <v>10</v>
      </c>
      <c r="F116" s="141">
        <f>F117+F127+F124+F133</f>
        <v>7340.7999999999993</v>
      </c>
      <c r="G116" s="141">
        <f>G117+G127</f>
        <v>1634.8000000000002</v>
      </c>
      <c r="H116" s="148">
        <f>H117+H127</f>
        <v>1634.8000000000002</v>
      </c>
    </row>
    <row r="117" spans="1:8" ht="32.1" customHeight="1">
      <c r="A117" s="61" t="s">
        <v>113</v>
      </c>
      <c r="B117" s="17">
        <v>8</v>
      </c>
      <c r="C117" s="17">
        <v>1</v>
      </c>
      <c r="D117" s="18" t="s">
        <v>114</v>
      </c>
      <c r="E117" s="19"/>
      <c r="F117" s="140">
        <f>F118+F120+F122</f>
        <v>2793.8</v>
      </c>
      <c r="G117" s="140">
        <f>G118+G120+G122</f>
        <v>1634.8000000000002</v>
      </c>
      <c r="H117" s="147">
        <f>H118+H120+H122</f>
        <v>1634.8000000000002</v>
      </c>
    </row>
    <row r="118" spans="1:8" ht="63.95" customHeight="1">
      <c r="A118" s="61" t="s">
        <v>16</v>
      </c>
      <c r="B118" s="17">
        <v>8</v>
      </c>
      <c r="C118" s="17">
        <v>1</v>
      </c>
      <c r="D118" s="18" t="s">
        <v>114</v>
      </c>
      <c r="E118" s="19">
        <v>100</v>
      </c>
      <c r="F118" s="140">
        <f>F119</f>
        <v>1221.4000000000001</v>
      </c>
      <c r="G118" s="140">
        <f>G119</f>
        <v>1221.4000000000001</v>
      </c>
      <c r="H118" s="147">
        <f>H119</f>
        <v>1221.4000000000001</v>
      </c>
    </row>
    <row r="119" spans="1:8" ht="21.75" customHeight="1">
      <c r="A119" s="94" t="s">
        <v>70</v>
      </c>
      <c r="B119" s="17">
        <v>8</v>
      </c>
      <c r="C119" s="17">
        <v>1</v>
      </c>
      <c r="D119" s="18" t="s">
        <v>114</v>
      </c>
      <c r="E119" s="19">
        <v>110</v>
      </c>
      <c r="F119" s="140">
        <v>1221.4000000000001</v>
      </c>
      <c r="G119" s="140">
        <v>1221.4000000000001</v>
      </c>
      <c r="H119" s="147">
        <v>1221.4000000000001</v>
      </c>
    </row>
    <row r="120" spans="1:8" ht="32.1" customHeight="1">
      <c r="A120" s="61" t="s">
        <v>22</v>
      </c>
      <c r="B120" s="17">
        <v>8</v>
      </c>
      <c r="C120" s="17">
        <v>1</v>
      </c>
      <c r="D120" s="18" t="s">
        <v>114</v>
      </c>
      <c r="E120" s="19">
        <v>200</v>
      </c>
      <c r="F120" s="140">
        <v>1489</v>
      </c>
      <c r="G120" s="140">
        <f>G121</f>
        <v>400</v>
      </c>
      <c r="H120" s="147">
        <f>H121</f>
        <v>400</v>
      </c>
    </row>
    <row r="121" spans="1:8" ht="32.1" customHeight="1">
      <c r="A121" s="61" t="s">
        <v>23</v>
      </c>
      <c r="B121" s="31">
        <v>8</v>
      </c>
      <c r="C121" s="32">
        <v>1</v>
      </c>
      <c r="D121" s="14" t="s">
        <v>114</v>
      </c>
      <c r="E121" s="33">
        <v>240</v>
      </c>
      <c r="F121" s="138">
        <v>1489</v>
      </c>
      <c r="G121" s="138">
        <v>400</v>
      </c>
      <c r="H121" s="139">
        <v>400</v>
      </c>
    </row>
    <row r="122" spans="1:8" ht="15.95" customHeight="1">
      <c r="A122" s="61" t="s">
        <v>24</v>
      </c>
      <c r="B122" s="12">
        <v>8</v>
      </c>
      <c r="C122" s="13">
        <v>1</v>
      </c>
      <c r="D122" s="14" t="s">
        <v>114</v>
      </c>
      <c r="E122" s="15">
        <v>800</v>
      </c>
      <c r="F122" s="135">
        <f>F123</f>
        <v>83.4</v>
      </c>
      <c r="G122" s="135">
        <f>G123</f>
        <v>13.4</v>
      </c>
      <c r="H122" s="136">
        <f>H123</f>
        <v>13.4</v>
      </c>
    </row>
    <row r="123" spans="1:8" ht="15.95" customHeight="1">
      <c r="A123" s="61" t="s">
        <v>25</v>
      </c>
      <c r="B123" s="12">
        <v>8</v>
      </c>
      <c r="C123" s="13">
        <v>1</v>
      </c>
      <c r="D123" s="14" t="s">
        <v>114</v>
      </c>
      <c r="E123" s="15">
        <v>850</v>
      </c>
      <c r="F123" s="135">
        <v>83.4</v>
      </c>
      <c r="G123" s="135">
        <v>13.4</v>
      </c>
      <c r="H123" s="136">
        <v>13.4</v>
      </c>
    </row>
    <row r="124" spans="1:8" ht="31.5">
      <c r="A124" s="89" t="s">
        <v>159</v>
      </c>
      <c r="B124" s="34">
        <v>8</v>
      </c>
      <c r="C124" s="23">
        <v>1</v>
      </c>
      <c r="D124" s="7" t="s">
        <v>157</v>
      </c>
      <c r="E124" s="25"/>
      <c r="F124" s="133">
        <f>F125</f>
        <v>596.4</v>
      </c>
      <c r="G124" s="133">
        <v>0</v>
      </c>
      <c r="H124" s="134">
        <v>0</v>
      </c>
    </row>
    <row r="125" spans="1:8" ht="36.75" customHeight="1">
      <c r="A125" s="87" t="s">
        <v>90</v>
      </c>
      <c r="B125" s="29">
        <v>8</v>
      </c>
      <c r="C125" s="17">
        <v>1</v>
      </c>
      <c r="D125" s="14" t="s">
        <v>157</v>
      </c>
      <c r="E125" s="19">
        <v>200</v>
      </c>
      <c r="F125" s="131">
        <f>F126</f>
        <v>596.4</v>
      </c>
      <c r="G125" s="131">
        <v>0</v>
      </c>
      <c r="H125" s="132">
        <v>0</v>
      </c>
    </row>
    <row r="126" spans="1:8" ht="35.25" customHeight="1">
      <c r="A126" s="87" t="s">
        <v>23</v>
      </c>
      <c r="B126" s="29">
        <v>8</v>
      </c>
      <c r="C126" s="17">
        <v>1</v>
      </c>
      <c r="D126" s="14" t="s">
        <v>157</v>
      </c>
      <c r="E126" s="19">
        <v>240</v>
      </c>
      <c r="F126" s="131">
        <v>596.4</v>
      </c>
      <c r="G126" s="131">
        <v>0</v>
      </c>
      <c r="H126" s="132">
        <v>0</v>
      </c>
    </row>
    <row r="127" spans="1:8" ht="18" customHeight="1">
      <c r="A127" s="39" t="s">
        <v>124</v>
      </c>
      <c r="B127" s="29">
        <v>8</v>
      </c>
      <c r="C127" s="17">
        <v>1</v>
      </c>
      <c r="D127" s="14" t="s">
        <v>27</v>
      </c>
      <c r="E127" s="19"/>
      <c r="F127" s="131">
        <f>F128+F130</f>
        <v>3936.6</v>
      </c>
      <c r="G127" s="131">
        <f>G128+G130</f>
        <v>0</v>
      </c>
      <c r="H127" s="132">
        <f>H128+H130</f>
        <v>0</v>
      </c>
    </row>
    <row r="128" spans="1:8" ht="63.95" customHeight="1">
      <c r="A128" s="61" t="s">
        <v>16</v>
      </c>
      <c r="B128" s="29">
        <v>8</v>
      </c>
      <c r="C128" s="17">
        <v>1</v>
      </c>
      <c r="D128" s="14" t="s">
        <v>27</v>
      </c>
      <c r="E128" s="19">
        <v>100</v>
      </c>
      <c r="F128" s="131">
        <f>F129</f>
        <v>3646.6</v>
      </c>
      <c r="G128" s="131">
        <f>G129</f>
        <v>0</v>
      </c>
      <c r="H128" s="132">
        <f>H129</f>
        <v>0</v>
      </c>
    </row>
    <row r="129" spans="1:8" ht="16.5" customHeight="1">
      <c r="A129" s="94" t="s">
        <v>70</v>
      </c>
      <c r="B129" s="29">
        <v>8</v>
      </c>
      <c r="C129" s="17">
        <v>1</v>
      </c>
      <c r="D129" s="14" t="s">
        <v>27</v>
      </c>
      <c r="E129" s="19">
        <v>110</v>
      </c>
      <c r="F129" s="131">
        <v>3646.6</v>
      </c>
      <c r="G129" s="131">
        <v>0</v>
      </c>
      <c r="H129" s="132">
        <v>0</v>
      </c>
    </row>
    <row r="130" spans="1:8" ht="18.75" customHeight="1">
      <c r="A130" s="61" t="s">
        <v>90</v>
      </c>
      <c r="B130" s="29">
        <v>8</v>
      </c>
      <c r="C130" s="17">
        <v>1</v>
      </c>
      <c r="D130" s="14" t="s">
        <v>27</v>
      </c>
      <c r="E130" s="19">
        <v>200</v>
      </c>
      <c r="F130" s="131">
        <f>F131</f>
        <v>290</v>
      </c>
      <c r="G130" s="131">
        <f>G131</f>
        <v>0</v>
      </c>
      <c r="H130" s="132">
        <f>H131</f>
        <v>0</v>
      </c>
    </row>
    <row r="131" spans="1:8" ht="45" customHeight="1">
      <c r="A131" s="61" t="s">
        <v>23</v>
      </c>
      <c r="B131" s="29">
        <v>8</v>
      </c>
      <c r="C131" s="17">
        <v>1</v>
      </c>
      <c r="D131" s="14" t="s">
        <v>27</v>
      </c>
      <c r="E131" s="19">
        <v>240</v>
      </c>
      <c r="F131" s="131">
        <v>290</v>
      </c>
      <c r="G131" s="131">
        <v>0</v>
      </c>
      <c r="H131" s="132">
        <v>0</v>
      </c>
    </row>
    <row r="132" spans="1:8" ht="31.5">
      <c r="A132" s="89" t="s">
        <v>160</v>
      </c>
      <c r="B132" s="34">
        <v>8</v>
      </c>
      <c r="C132" s="23">
        <v>1</v>
      </c>
      <c r="D132" s="7" t="s">
        <v>158</v>
      </c>
      <c r="E132" s="25"/>
      <c r="F132" s="133">
        <f>F133</f>
        <v>14</v>
      </c>
      <c r="G132" s="133">
        <v>0</v>
      </c>
      <c r="H132" s="134">
        <v>0</v>
      </c>
    </row>
    <row r="133" spans="1:8" ht="31.5" customHeight="1">
      <c r="A133" s="87" t="s">
        <v>90</v>
      </c>
      <c r="B133" s="29">
        <v>8</v>
      </c>
      <c r="C133" s="17">
        <v>1</v>
      </c>
      <c r="D133" s="14" t="s">
        <v>158</v>
      </c>
      <c r="E133" s="19">
        <v>200</v>
      </c>
      <c r="F133" s="131">
        <f>F134</f>
        <v>14</v>
      </c>
      <c r="G133" s="131">
        <v>0</v>
      </c>
      <c r="H133" s="132">
        <v>0</v>
      </c>
    </row>
    <row r="134" spans="1:8" ht="39" customHeight="1">
      <c r="A134" s="87" t="s">
        <v>23</v>
      </c>
      <c r="B134" s="29">
        <v>8</v>
      </c>
      <c r="C134" s="17">
        <v>1</v>
      </c>
      <c r="D134" s="14" t="s">
        <v>158</v>
      </c>
      <c r="E134" s="19">
        <v>240</v>
      </c>
      <c r="F134" s="131">
        <v>14</v>
      </c>
      <c r="G134" s="131">
        <v>0</v>
      </c>
      <c r="H134" s="132">
        <v>0</v>
      </c>
    </row>
    <row r="135" spans="1:8" ht="15.95" customHeight="1">
      <c r="A135" s="89" t="s">
        <v>71</v>
      </c>
      <c r="B135" s="34">
        <v>10</v>
      </c>
      <c r="C135" s="17"/>
      <c r="D135" s="14"/>
      <c r="E135" s="19"/>
      <c r="F135" s="133">
        <f t="shared" ref="F135:H139" si="28">F136</f>
        <v>416.8</v>
      </c>
      <c r="G135" s="133">
        <f t="shared" si="28"/>
        <v>362.7</v>
      </c>
      <c r="H135" s="134">
        <f t="shared" si="28"/>
        <v>362.7</v>
      </c>
    </row>
    <row r="136" spans="1:8" ht="15.95" customHeight="1">
      <c r="A136" s="89" t="s">
        <v>72</v>
      </c>
      <c r="B136" s="34">
        <v>10</v>
      </c>
      <c r="C136" s="23">
        <v>1</v>
      </c>
      <c r="D136" s="35" t="s">
        <v>10</v>
      </c>
      <c r="E136" s="25" t="s">
        <v>10</v>
      </c>
      <c r="F136" s="133">
        <f t="shared" si="28"/>
        <v>416.8</v>
      </c>
      <c r="G136" s="133">
        <f t="shared" si="28"/>
        <v>362.7</v>
      </c>
      <c r="H136" s="134">
        <f t="shared" si="28"/>
        <v>362.7</v>
      </c>
    </row>
    <row r="137" spans="1:8" ht="15.95" customHeight="1">
      <c r="A137" s="116" t="s">
        <v>73</v>
      </c>
      <c r="B137" s="31">
        <v>10</v>
      </c>
      <c r="C137" s="32">
        <v>1</v>
      </c>
      <c r="D137" s="92" t="s">
        <v>13</v>
      </c>
      <c r="E137" s="33" t="s">
        <v>10</v>
      </c>
      <c r="F137" s="138">
        <f t="shared" si="28"/>
        <v>416.8</v>
      </c>
      <c r="G137" s="138">
        <f t="shared" si="28"/>
        <v>362.7</v>
      </c>
      <c r="H137" s="139">
        <f t="shared" si="28"/>
        <v>362.7</v>
      </c>
    </row>
    <row r="138" spans="1:8" ht="32.1" customHeight="1">
      <c r="A138" s="39" t="s">
        <v>74</v>
      </c>
      <c r="B138" s="12">
        <v>10</v>
      </c>
      <c r="C138" s="13">
        <v>1</v>
      </c>
      <c r="D138" s="14" t="s">
        <v>75</v>
      </c>
      <c r="E138" s="15" t="s">
        <v>10</v>
      </c>
      <c r="F138" s="135">
        <f t="shared" si="28"/>
        <v>416.8</v>
      </c>
      <c r="G138" s="135">
        <f t="shared" si="28"/>
        <v>362.7</v>
      </c>
      <c r="H138" s="136">
        <f t="shared" si="28"/>
        <v>362.7</v>
      </c>
    </row>
    <row r="139" spans="1:8" ht="15.95" customHeight="1">
      <c r="A139" s="87" t="s">
        <v>76</v>
      </c>
      <c r="B139" s="29">
        <v>10</v>
      </c>
      <c r="C139" s="17">
        <v>1</v>
      </c>
      <c r="D139" s="14" t="s">
        <v>75</v>
      </c>
      <c r="E139" s="19">
        <v>300</v>
      </c>
      <c r="F139" s="131">
        <f>F140</f>
        <v>416.8</v>
      </c>
      <c r="G139" s="131">
        <f t="shared" si="28"/>
        <v>362.7</v>
      </c>
      <c r="H139" s="132">
        <f t="shared" si="28"/>
        <v>362.7</v>
      </c>
    </row>
    <row r="140" spans="1:8" ht="18" customHeight="1">
      <c r="A140" s="117" t="s">
        <v>91</v>
      </c>
      <c r="B140" s="29">
        <v>10</v>
      </c>
      <c r="C140" s="17">
        <v>1</v>
      </c>
      <c r="D140" s="18" t="s">
        <v>75</v>
      </c>
      <c r="E140" s="19">
        <v>310</v>
      </c>
      <c r="F140" s="196">
        <v>416.8</v>
      </c>
      <c r="G140" s="131">
        <v>362.7</v>
      </c>
      <c r="H140" s="132">
        <v>362.7</v>
      </c>
    </row>
    <row r="141" spans="1:8" ht="29.25" customHeight="1">
      <c r="A141" s="60" t="s">
        <v>77</v>
      </c>
      <c r="B141" s="23">
        <v>11</v>
      </c>
      <c r="C141" s="23">
        <v>5</v>
      </c>
      <c r="D141" s="24" t="s">
        <v>10</v>
      </c>
      <c r="E141" s="25" t="s">
        <v>10</v>
      </c>
      <c r="F141" s="133">
        <f>F142</f>
        <v>15</v>
      </c>
      <c r="G141" s="133">
        <f>G142</f>
        <v>0</v>
      </c>
      <c r="H141" s="134">
        <f>H142</f>
        <v>0</v>
      </c>
    </row>
    <row r="142" spans="1:8" ht="33" customHeight="1">
      <c r="A142" s="60" t="s">
        <v>12</v>
      </c>
      <c r="B142" s="23">
        <v>11</v>
      </c>
      <c r="C142" s="23">
        <v>5</v>
      </c>
      <c r="D142" s="24" t="s">
        <v>13</v>
      </c>
      <c r="E142" s="25"/>
      <c r="F142" s="133">
        <f t="shared" ref="F142:H144" si="29">F143</f>
        <v>15</v>
      </c>
      <c r="G142" s="133">
        <f t="shared" si="29"/>
        <v>0</v>
      </c>
      <c r="H142" s="134">
        <f t="shared" si="29"/>
        <v>0</v>
      </c>
    </row>
    <row r="143" spans="1:8" ht="30.75" customHeight="1">
      <c r="A143" s="39" t="s">
        <v>115</v>
      </c>
      <c r="B143" s="17">
        <v>11</v>
      </c>
      <c r="C143" s="17">
        <v>5</v>
      </c>
      <c r="D143" s="18" t="s">
        <v>116</v>
      </c>
      <c r="E143" s="19" t="s">
        <v>10</v>
      </c>
      <c r="F143" s="131">
        <f t="shared" si="29"/>
        <v>15</v>
      </c>
      <c r="G143" s="131">
        <f t="shared" si="29"/>
        <v>0</v>
      </c>
      <c r="H143" s="132">
        <f t="shared" si="29"/>
        <v>0</v>
      </c>
    </row>
    <row r="144" spans="1:8" ht="32.25" customHeight="1">
      <c r="A144" s="39" t="s">
        <v>22</v>
      </c>
      <c r="B144" s="12">
        <v>11</v>
      </c>
      <c r="C144" s="13">
        <v>5</v>
      </c>
      <c r="D144" s="18" t="s">
        <v>116</v>
      </c>
      <c r="E144" s="15">
        <v>200</v>
      </c>
      <c r="F144" s="135">
        <f t="shared" si="29"/>
        <v>15</v>
      </c>
      <c r="G144" s="135">
        <f t="shared" si="29"/>
        <v>0</v>
      </c>
      <c r="H144" s="136">
        <f t="shared" si="29"/>
        <v>0</v>
      </c>
    </row>
    <row r="145" spans="1:8" ht="27" customHeight="1">
      <c r="A145" s="87" t="s">
        <v>23</v>
      </c>
      <c r="B145" s="12">
        <v>11</v>
      </c>
      <c r="C145" s="13">
        <v>5</v>
      </c>
      <c r="D145" s="18" t="s">
        <v>116</v>
      </c>
      <c r="E145" s="19">
        <v>240</v>
      </c>
      <c r="F145" s="131">
        <v>15</v>
      </c>
      <c r="G145" s="131">
        <v>0</v>
      </c>
      <c r="H145" s="132">
        <v>0</v>
      </c>
    </row>
    <row r="146" spans="1:8" ht="20.100000000000001" customHeight="1">
      <c r="A146" s="60" t="s">
        <v>78</v>
      </c>
      <c r="B146" s="23">
        <v>99</v>
      </c>
      <c r="C146" s="23"/>
      <c r="D146" s="24" t="s">
        <v>10</v>
      </c>
      <c r="E146" s="25" t="s">
        <v>10</v>
      </c>
      <c r="F146" s="140">
        <f t="shared" ref="F146:H150" si="30">F147</f>
        <v>0</v>
      </c>
      <c r="G146" s="140">
        <f t="shared" si="30"/>
        <v>169.4</v>
      </c>
      <c r="H146" s="148">
        <f t="shared" si="30"/>
        <v>347.5</v>
      </c>
    </row>
    <row r="147" spans="1:8" ht="20.100000000000001" customHeight="1">
      <c r="A147" s="61" t="s">
        <v>78</v>
      </c>
      <c r="B147" s="17">
        <v>99</v>
      </c>
      <c r="C147" s="17">
        <v>99</v>
      </c>
      <c r="D147" s="18"/>
      <c r="E147" s="19"/>
      <c r="F147" s="140">
        <f t="shared" si="30"/>
        <v>0</v>
      </c>
      <c r="G147" s="140">
        <f t="shared" si="30"/>
        <v>169.4</v>
      </c>
      <c r="H147" s="147">
        <f t="shared" si="30"/>
        <v>347.5</v>
      </c>
    </row>
    <row r="148" spans="1:8" ht="20.100000000000001" customHeight="1">
      <c r="A148" s="61" t="s">
        <v>12</v>
      </c>
      <c r="B148" s="17">
        <v>99</v>
      </c>
      <c r="C148" s="17">
        <v>99</v>
      </c>
      <c r="D148" s="18" t="s">
        <v>13</v>
      </c>
      <c r="E148" s="19"/>
      <c r="F148" s="140">
        <f t="shared" si="30"/>
        <v>0</v>
      </c>
      <c r="G148" s="140">
        <f t="shared" si="30"/>
        <v>169.4</v>
      </c>
      <c r="H148" s="147">
        <f t="shared" si="30"/>
        <v>347.5</v>
      </c>
    </row>
    <row r="149" spans="1:8" ht="20.100000000000001" customHeight="1">
      <c r="A149" s="61" t="s">
        <v>78</v>
      </c>
      <c r="B149" s="17">
        <v>99</v>
      </c>
      <c r="C149" s="17">
        <v>99</v>
      </c>
      <c r="D149" s="18" t="s">
        <v>117</v>
      </c>
      <c r="E149" s="19"/>
      <c r="F149" s="140">
        <f t="shared" si="30"/>
        <v>0</v>
      </c>
      <c r="G149" s="140">
        <f t="shared" si="30"/>
        <v>169.4</v>
      </c>
      <c r="H149" s="147">
        <f t="shared" si="30"/>
        <v>347.5</v>
      </c>
    </row>
    <row r="150" spans="1:8" ht="20.100000000000001" customHeight="1">
      <c r="A150" s="61" t="s">
        <v>78</v>
      </c>
      <c r="B150" s="17">
        <v>99</v>
      </c>
      <c r="C150" s="17">
        <v>99</v>
      </c>
      <c r="D150" s="18" t="s">
        <v>117</v>
      </c>
      <c r="E150" s="19">
        <v>900</v>
      </c>
      <c r="F150" s="140">
        <f t="shared" si="30"/>
        <v>0</v>
      </c>
      <c r="G150" s="140">
        <f t="shared" si="30"/>
        <v>169.4</v>
      </c>
      <c r="H150" s="147">
        <f t="shared" si="30"/>
        <v>347.5</v>
      </c>
    </row>
    <row r="151" spans="1:8" ht="20.100000000000001" customHeight="1">
      <c r="A151" s="61" t="s">
        <v>78</v>
      </c>
      <c r="B151" s="17">
        <v>99</v>
      </c>
      <c r="C151" s="17">
        <v>99</v>
      </c>
      <c r="D151" s="18" t="s">
        <v>117</v>
      </c>
      <c r="E151" s="19">
        <v>990</v>
      </c>
      <c r="F151" s="140">
        <v>0</v>
      </c>
      <c r="G151" s="140">
        <v>169.4</v>
      </c>
      <c r="H151" s="147">
        <v>347.5</v>
      </c>
    </row>
    <row r="152" spans="1:8" ht="18.75" customHeight="1">
      <c r="A152" s="107" t="s">
        <v>79</v>
      </c>
      <c r="B152" s="42"/>
      <c r="C152" s="42"/>
      <c r="D152" s="118"/>
      <c r="E152" s="43"/>
      <c r="F152" s="149">
        <f>F10+F63+F70+F76+F87+F109+F114+F135+F141+F146</f>
        <v>19142.399999999998</v>
      </c>
      <c r="G152" s="149">
        <f>G10+G63+G70+G76+G87+G109+G114+G135+G141+G146</f>
        <v>6894.8999999999987</v>
      </c>
      <c r="H152" s="134">
        <f>H10+H63+H70+H76+H87+H109+H114+H135+H141+H146</f>
        <v>7070.94</v>
      </c>
    </row>
    <row r="153" spans="1:8" ht="15.75">
      <c r="A153" s="44"/>
    </row>
    <row r="154" spans="1:8" ht="15.75">
      <c r="A154" s="44"/>
    </row>
    <row r="155" spans="1:8" ht="15">
      <c r="A155" s="45"/>
    </row>
    <row r="156" spans="1:8" ht="15">
      <c r="A156" s="46"/>
    </row>
    <row r="157" spans="1:8" ht="15">
      <c r="A157" s="45"/>
    </row>
  </sheetData>
  <mergeCells count="10">
    <mergeCell ref="E1:H1"/>
    <mergeCell ref="F2:H2"/>
    <mergeCell ref="F3:H3"/>
    <mergeCell ref="A5:H5"/>
    <mergeCell ref="A8:A9"/>
    <mergeCell ref="B8:B9"/>
    <mergeCell ref="C8:C9"/>
    <mergeCell ref="D8:D9"/>
    <mergeCell ref="E8:E9"/>
    <mergeCell ref="F8:H8"/>
  </mergeCells>
  <printOptions horizontalCentered="1"/>
  <pageMargins left="0.59055118110236227" right="0.39370078740157483" top="0.59055118110236227" bottom="0.59055118110236227" header="0.51181102362204722" footer="0.51181102362204722"/>
  <pageSetup paperSize="9" scale="68" fitToHeight="0" orientation="portrait" r:id="rId1"/>
  <headerFooter alignWithMargins="0">
    <oddFooter>Страница &amp;P из &amp;N</oddFooter>
  </headerFooter>
  <ignoredErrors>
    <ignoredError sqref="F20:H22 F51:H53 F78:H78 F58:H58 G57 F60:H60 G59:H59 F63:H66 G61:H61 G62:H62 F93:H93 G94:H94 F91 F90:H90 G91:H91 F96:H98 F55:H55 G54:H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8"/>
  <sheetViews>
    <sheetView showGridLines="0" view="pageBreakPreview" zoomScale="90" zoomScaleSheetLayoutView="90" workbookViewId="0">
      <selection activeCell="J10" sqref="J10"/>
    </sheetView>
  </sheetViews>
  <sheetFormatPr defaultColWidth="9.140625" defaultRowHeight="12.75"/>
  <cols>
    <col min="1" max="1" width="62.5703125" style="48" customWidth="1"/>
    <col min="2" max="2" width="16" style="65" customWidth="1"/>
    <col min="3" max="3" width="6.42578125" style="48" customWidth="1"/>
    <col min="4" max="4" width="5" style="48" customWidth="1"/>
    <col min="5" max="5" width="6" style="48" customWidth="1"/>
    <col min="6" max="6" width="11.5703125" style="48" customWidth="1"/>
    <col min="7" max="7" width="11.28515625" style="48" customWidth="1"/>
    <col min="8" max="8" width="13.85546875" style="48" customWidth="1"/>
    <col min="9" max="245" width="9.140625" style="48" customWidth="1"/>
    <col min="246" max="16384" width="9.140625" style="48"/>
  </cols>
  <sheetData>
    <row r="1" spans="1:9">
      <c r="A1" s="1"/>
      <c r="B1" s="47"/>
      <c r="C1" s="1"/>
      <c r="D1" s="1"/>
      <c r="E1" s="197" t="s">
        <v>85</v>
      </c>
      <c r="F1" s="197"/>
      <c r="G1" s="197"/>
      <c r="H1" s="197"/>
    </row>
    <row r="2" spans="1:9" ht="43.5" customHeight="1">
      <c r="A2" s="1"/>
      <c r="B2" s="47"/>
      <c r="C2" s="105"/>
      <c r="D2" s="119"/>
      <c r="E2" s="119"/>
      <c r="F2" s="198" t="s">
        <v>93</v>
      </c>
      <c r="G2" s="199"/>
      <c r="H2" s="199"/>
    </row>
    <row r="3" spans="1:9" ht="15">
      <c r="A3" s="1"/>
      <c r="B3" s="47"/>
      <c r="C3" s="1"/>
      <c r="D3" s="104"/>
      <c r="E3" s="104"/>
      <c r="F3" s="230" t="s">
        <v>166</v>
      </c>
      <c r="G3" s="231"/>
      <c r="H3" s="231"/>
    </row>
    <row r="4" spans="1:9">
      <c r="A4" s="1"/>
      <c r="B4" s="47"/>
      <c r="C4" s="1"/>
      <c r="D4" s="1"/>
      <c r="E4" s="1"/>
      <c r="F4" s="1"/>
      <c r="G4" s="1"/>
      <c r="H4" s="1"/>
    </row>
    <row r="5" spans="1:9" ht="50.25" customHeight="1">
      <c r="A5" s="200" t="s">
        <v>86</v>
      </c>
      <c r="B5" s="208"/>
      <c r="C5" s="208"/>
      <c r="D5" s="208"/>
      <c r="E5" s="208"/>
      <c r="F5" s="208"/>
      <c r="G5" s="208"/>
      <c r="H5" s="208"/>
    </row>
    <row r="6" spans="1:9" ht="15" customHeight="1">
      <c r="A6" s="49"/>
      <c r="B6" s="50"/>
      <c r="C6" s="49"/>
      <c r="D6" s="49"/>
      <c r="E6" s="49"/>
      <c r="F6" s="49"/>
      <c r="G6" s="49"/>
      <c r="H6" s="51" t="s">
        <v>0</v>
      </c>
    </row>
    <row r="7" spans="1:9" ht="21.75" customHeight="1">
      <c r="A7" s="209" t="s">
        <v>1</v>
      </c>
      <c r="B7" s="209" t="s">
        <v>4</v>
      </c>
      <c r="C7" s="209" t="s">
        <v>5</v>
      </c>
      <c r="D7" s="209" t="s">
        <v>2</v>
      </c>
      <c r="E7" s="209" t="s">
        <v>3</v>
      </c>
      <c r="F7" s="212" t="s">
        <v>6</v>
      </c>
      <c r="G7" s="213"/>
      <c r="H7" s="214"/>
    </row>
    <row r="8" spans="1:9" ht="21.75" customHeight="1">
      <c r="A8" s="210"/>
      <c r="B8" s="211"/>
      <c r="C8" s="211"/>
      <c r="D8" s="211"/>
      <c r="E8" s="211"/>
      <c r="F8" s="66" t="s">
        <v>7</v>
      </c>
      <c r="G8" s="66" t="s">
        <v>8</v>
      </c>
      <c r="H8" s="66" t="s">
        <v>82</v>
      </c>
    </row>
    <row r="9" spans="1:9" s="53" customFormat="1" ht="63">
      <c r="A9" s="120" t="s">
        <v>95</v>
      </c>
      <c r="B9" s="7" t="s">
        <v>51</v>
      </c>
      <c r="C9" s="121" t="s">
        <v>10</v>
      </c>
      <c r="D9" s="122"/>
      <c r="E9" s="123"/>
      <c r="F9" s="124">
        <f>F10</f>
        <v>225.6</v>
      </c>
      <c r="G9" s="124">
        <f>G10</f>
        <v>10</v>
      </c>
      <c r="H9" s="125">
        <f>H10</f>
        <v>10</v>
      </c>
      <c r="I9" s="52"/>
    </row>
    <row r="10" spans="1:9" s="53" customFormat="1" ht="63">
      <c r="A10" s="60" t="s">
        <v>80</v>
      </c>
      <c r="B10" s="7" t="s">
        <v>53</v>
      </c>
      <c r="C10" s="121" t="s">
        <v>10</v>
      </c>
      <c r="D10" s="122"/>
      <c r="E10" s="123"/>
      <c r="F10" s="124">
        <f t="shared" ref="F10:H11" si="0">F11</f>
        <v>225.6</v>
      </c>
      <c r="G10" s="124">
        <f t="shared" si="0"/>
        <v>10</v>
      </c>
      <c r="H10" s="125">
        <f t="shared" si="0"/>
        <v>10</v>
      </c>
      <c r="I10" s="52"/>
    </row>
    <row r="11" spans="1:9" s="53" customFormat="1" ht="31.5">
      <c r="A11" s="61" t="s">
        <v>22</v>
      </c>
      <c r="B11" s="18" t="s">
        <v>53</v>
      </c>
      <c r="C11" s="54">
        <v>200</v>
      </c>
      <c r="D11" s="55"/>
      <c r="E11" s="55"/>
      <c r="F11" s="183">
        <f t="shared" si="0"/>
        <v>225.6</v>
      </c>
      <c r="G11" s="183">
        <f t="shared" si="0"/>
        <v>10</v>
      </c>
      <c r="H11" s="126">
        <f t="shared" si="0"/>
        <v>10</v>
      </c>
      <c r="I11" s="52"/>
    </row>
    <row r="12" spans="1:9" s="53" customFormat="1" ht="31.5">
      <c r="A12" s="61" t="s">
        <v>23</v>
      </c>
      <c r="B12" s="18" t="s">
        <v>53</v>
      </c>
      <c r="C12" s="54">
        <v>240</v>
      </c>
      <c r="D12" s="55">
        <v>3</v>
      </c>
      <c r="E12" s="55">
        <v>10</v>
      </c>
      <c r="F12" s="140">
        <v>225.6</v>
      </c>
      <c r="G12" s="140">
        <v>10</v>
      </c>
      <c r="H12" s="132">
        <v>10</v>
      </c>
      <c r="I12" s="52"/>
    </row>
    <row r="13" spans="1:9" s="57" customFormat="1" ht="31.5">
      <c r="A13" s="127" t="s">
        <v>118</v>
      </c>
      <c r="B13" s="24" t="s">
        <v>56</v>
      </c>
      <c r="C13" s="25"/>
      <c r="D13" s="23"/>
      <c r="E13" s="23"/>
      <c r="F13" s="26">
        <f>F14+F18</f>
        <v>5770.9</v>
      </c>
      <c r="G13" s="26">
        <f t="shared" ref="G13:H13" si="1">G14+G18</f>
        <v>1072.3</v>
      </c>
      <c r="H13" s="27">
        <f t="shared" si="1"/>
        <v>1130.5999999999999</v>
      </c>
      <c r="I13" s="56"/>
    </row>
    <row r="14" spans="1:9" s="57" customFormat="1" ht="31.5">
      <c r="A14" s="60" t="s">
        <v>129</v>
      </c>
      <c r="B14" s="24" t="s">
        <v>57</v>
      </c>
      <c r="C14" s="25"/>
      <c r="D14" s="23"/>
      <c r="E14" s="23"/>
      <c r="F14" s="26">
        <f t="shared" ref="F14:H16" si="2">F15</f>
        <v>5770.9</v>
      </c>
      <c r="G14" s="26">
        <f t="shared" si="2"/>
        <v>1072.3</v>
      </c>
      <c r="H14" s="27">
        <f t="shared" si="2"/>
        <v>1130.5999999999999</v>
      </c>
      <c r="I14" s="56"/>
    </row>
    <row r="15" spans="1:9" s="57" customFormat="1" ht="31.5">
      <c r="A15" s="61" t="s">
        <v>130</v>
      </c>
      <c r="B15" s="24" t="s">
        <v>58</v>
      </c>
      <c r="C15" s="25"/>
      <c r="D15" s="23"/>
      <c r="E15" s="23"/>
      <c r="F15" s="26">
        <f t="shared" si="2"/>
        <v>5770.9</v>
      </c>
      <c r="G15" s="26">
        <f t="shared" si="2"/>
        <v>1072.3</v>
      </c>
      <c r="H15" s="10">
        <f t="shared" si="2"/>
        <v>1130.5999999999999</v>
      </c>
      <c r="I15" s="56"/>
    </row>
    <row r="16" spans="1:9" ht="31.5">
      <c r="A16" s="61" t="s">
        <v>22</v>
      </c>
      <c r="B16" s="18" t="s">
        <v>58</v>
      </c>
      <c r="C16" s="19">
        <v>200</v>
      </c>
      <c r="D16" s="17"/>
      <c r="E16" s="17"/>
      <c r="F16" s="20">
        <f t="shared" si="2"/>
        <v>5770.9</v>
      </c>
      <c r="G16" s="20">
        <f t="shared" si="2"/>
        <v>1072.3</v>
      </c>
      <c r="H16" s="16">
        <f t="shared" si="2"/>
        <v>1130.5999999999999</v>
      </c>
      <c r="I16" s="11"/>
    </row>
    <row r="17" spans="1:9" ht="31.5">
      <c r="A17" s="61" t="s">
        <v>23</v>
      </c>
      <c r="B17" s="18" t="s">
        <v>58</v>
      </c>
      <c r="C17" s="19">
        <v>240</v>
      </c>
      <c r="D17" s="17">
        <v>4</v>
      </c>
      <c r="E17" s="17">
        <v>9</v>
      </c>
      <c r="F17" s="140">
        <v>5770.9</v>
      </c>
      <c r="G17" s="140">
        <v>1072.3</v>
      </c>
      <c r="H17" s="132">
        <v>1130.5999999999999</v>
      </c>
      <c r="I17" s="11"/>
    </row>
    <row r="18" spans="1:9" s="57" customFormat="1" ht="47.25" hidden="1">
      <c r="A18" s="60" t="s">
        <v>123</v>
      </c>
      <c r="B18" s="24" t="s">
        <v>59</v>
      </c>
      <c r="C18" s="25"/>
      <c r="D18" s="23"/>
      <c r="E18" s="23"/>
      <c r="F18" s="26">
        <f t="shared" ref="F18:H20" si="3">F19</f>
        <v>0</v>
      </c>
      <c r="G18" s="26">
        <f t="shared" si="3"/>
        <v>0</v>
      </c>
      <c r="H18" s="10">
        <f t="shared" si="3"/>
        <v>0</v>
      </c>
      <c r="I18" s="56"/>
    </row>
    <row r="19" spans="1:9" s="57" customFormat="1" ht="47.25" hidden="1">
      <c r="A19" s="60" t="s">
        <v>120</v>
      </c>
      <c r="B19" s="24" t="s">
        <v>60</v>
      </c>
      <c r="C19" s="25"/>
      <c r="D19" s="23"/>
      <c r="E19" s="23"/>
      <c r="F19" s="26">
        <f t="shared" si="3"/>
        <v>0</v>
      </c>
      <c r="G19" s="26">
        <f t="shared" si="3"/>
        <v>0</v>
      </c>
      <c r="H19" s="10">
        <f t="shared" si="3"/>
        <v>0</v>
      </c>
      <c r="I19" s="56"/>
    </row>
    <row r="20" spans="1:9" ht="31.5" hidden="1">
      <c r="A20" s="61" t="s">
        <v>22</v>
      </c>
      <c r="B20" s="18" t="s">
        <v>60</v>
      </c>
      <c r="C20" s="19">
        <v>200</v>
      </c>
      <c r="D20" s="17"/>
      <c r="E20" s="17"/>
      <c r="F20" s="20">
        <f t="shared" si="3"/>
        <v>0</v>
      </c>
      <c r="G20" s="20">
        <f t="shared" si="3"/>
        <v>0</v>
      </c>
      <c r="H20" s="21">
        <f t="shared" si="3"/>
        <v>0</v>
      </c>
      <c r="I20" s="11"/>
    </row>
    <row r="21" spans="1:9" ht="31.5" hidden="1">
      <c r="A21" s="61" t="s">
        <v>23</v>
      </c>
      <c r="B21" s="18" t="s">
        <v>60</v>
      </c>
      <c r="C21" s="19">
        <v>240</v>
      </c>
      <c r="D21" s="17">
        <v>4</v>
      </c>
      <c r="E21" s="17">
        <v>9</v>
      </c>
      <c r="F21" s="81">
        <v>0</v>
      </c>
      <c r="G21" s="81">
        <v>0</v>
      </c>
      <c r="H21" s="82">
        <v>0</v>
      </c>
      <c r="I21" s="11"/>
    </row>
    <row r="22" spans="1:9" s="57" customFormat="1" ht="18.75">
      <c r="A22" s="60" t="s">
        <v>12</v>
      </c>
      <c r="B22" s="24" t="s">
        <v>13</v>
      </c>
      <c r="C22" s="25" t="s">
        <v>10</v>
      </c>
      <c r="D22" s="23"/>
      <c r="E22" s="23"/>
      <c r="F22" s="26">
        <f>F23+F26+F31+F34+F37+F45+F48+F51+F57+F60+F63+F66+F74+F80+F87+F92+F95+F113+F72+F101+F104</f>
        <v>13145.9</v>
      </c>
      <c r="G22" s="26">
        <f t="shared" ref="G22:H22" si="4">G23+G26+G31+G34+G37+G45+G48+G51+G57+G60+G63+G66+G74+G80+G87+G92+G95+G113</f>
        <v>5812.6</v>
      </c>
      <c r="H22" s="10">
        <f t="shared" si="4"/>
        <v>5930.34</v>
      </c>
      <c r="I22" s="56"/>
    </row>
    <row r="23" spans="1:9" s="57" customFormat="1" ht="31.5">
      <c r="A23" s="60" t="s">
        <v>125</v>
      </c>
      <c r="B23" s="24" t="s">
        <v>19</v>
      </c>
      <c r="C23" s="25"/>
      <c r="D23" s="23"/>
      <c r="E23" s="23"/>
      <c r="F23" s="26">
        <f t="shared" ref="F23:H24" si="5">F24</f>
        <v>2100</v>
      </c>
      <c r="G23" s="26">
        <f t="shared" si="5"/>
        <v>2100</v>
      </c>
      <c r="H23" s="10">
        <f t="shared" si="5"/>
        <v>2100</v>
      </c>
      <c r="I23" s="56"/>
    </row>
    <row r="24" spans="1:9" ht="63">
      <c r="A24" s="61" t="s">
        <v>16</v>
      </c>
      <c r="B24" s="18" t="s">
        <v>19</v>
      </c>
      <c r="C24" s="19">
        <v>100</v>
      </c>
      <c r="D24" s="17"/>
      <c r="E24" s="17"/>
      <c r="F24" s="20">
        <f t="shared" si="5"/>
        <v>2100</v>
      </c>
      <c r="G24" s="20">
        <f t="shared" si="5"/>
        <v>2100</v>
      </c>
      <c r="H24" s="16">
        <f t="shared" si="5"/>
        <v>2100</v>
      </c>
      <c r="I24" s="11"/>
    </row>
    <row r="25" spans="1:9" ht="31.5">
      <c r="A25" s="61" t="s">
        <v>17</v>
      </c>
      <c r="B25" s="14" t="s">
        <v>19</v>
      </c>
      <c r="C25" s="15">
        <v>120</v>
      </c>
      <c r="D25" s="12">
        <v>1</v>
      </c>
      <c r="E25" s="13">
        <v>4</v>
      </c>
      <c r="F25" s="28">
        <v>2100</v>
      </c>
      <c r="G25" s="28">
        <v>2100</v>
      </c>
      <c r="H25" s="85">
        <v>2100</v>
      </c>
      <c r="I25" s="11"/>
    </row>
    <row r="26" spans="1:9" ht="31.5">
      <c r="A26" s="60" t="s">
        <v>20</v>
      </c>
      <c r="B26" s="7" t="s">
        <v>21</v>
      </c>
      <c r="C26" s="8" t="s">
        <v>10</v>
      </c>
      <c r="D26" s="5"/>
      <c r="E26" s="6"/>
      <c r="F26" s="9">
        <f>F27+F29</f>
        <v>1272</v>
      </c>
      <c r="G26" s="9">
        <f>G27+G29</f>
        <v>419.2</v>
      </c>
      <c r="H26" s="10">
        <f>H27+H29</f>
        <v>354.6</v>
      </c>
      <c r="I26" s="11"/>
    </row>
    <row r="27" spans="1:9" ht="31.5">
      <c r="A27" s="61" t="s">
        <v>22</v>
      </c>
      <c r="B27" s="58" t="s">
        <v>21</v>
      </c>
      <c r="C27" s="19">
        <v>200</v>
      </c>
      <c r="D27" s="17"/>
      <c r="E27" s="17"/>
      <c r="F27" s="20">
        <f>F28</f>
        <v>1240</v>
      </c>
      <c r="G27" s="20">
        <f>G28</f>
        <v>387.2</v>
      </c>
      <c r="H27" s="21">
        <f>H28</f>
        <v>322.60000000000002</v>
      </c>
      <c r="I27" s="11"/>
    </row>
    <row r="28" spans="1:9" ht="31.5">
      <c r="A28" s="61" t="s">
        <v>23</v>
      </c>
      <c r="B28" s="58" t="s">
        <v>21</v>
      </c>
      <c r="C28" s="19">
        <v>240</v>
      </c>
      <c r="D28" s="17">
        <v>1</v>
      </c>
      <c r="E28" s="17">
        <v>4</v>
      </c>
      <c r="F28" s="103">
        <v>1240</v>
      </c>
      <c r="G28" s="22">
        <v>387.2</v>
      </c>
      <c r="H28" s="86">
        <v>322.60000000000002</v>
      </c>
      <c r="I28" s="11"/>
    </row>
    <row r="29" spans="1:9" ht="18.75">
      <c r="A29" s="61" t="s">
        <v>24</v>
      </c>
      <c r="B29" s="58" t="s">
        <v>21</v>
      </c>
      <c r="C29" s="19">
        <v>800</v>
      </c>
      <c r="D29" s="17"/>
      <c r="E29" s="17"/>
      <c r="F29" s="20">
        <f>F30</f>
        <v>32</v>
      </c>
      <c r="G29" s="20">
        <f>G30</f>
        <v>32</v>
      </c>
      <c r="H29" s="21">
        <f>H30</f>
        <v>32</v>
      </c>
      <c r="I29" s="11"/>
    </row>
    <row r="30" spans="1:9" ht="18.75">
      <c r="A30" s="61" t="s">
        <v>25</v>
      </c>
      <c r="B30" s="58" t="s">
        <v>21</v>
      </c>
      <c r="C30" s="19">
        <v>850</v>
      </c>
      <c r="D30" s="17">
        <v>1</v>
      </c>
      <c r="E30" s="17">
        <v>4</v>
      </c>
      <c r="F30" s="131">
        <v>32</v>
      </c>
      <c r="G30" s="131">
        <v>32</v>
      </c>
      <c r="H30" s="132">
        <v>32</v>
      </c>
      <c r="I30" s="11"/>
    </row>
    <row r="31" spans="1:9" s="57" customFormat="1" ht="31.5">
      <c r="A31" s="60" t="s">
        <v>30</v>
      </c>
      <c r="B31" s="59" t="s">
        <v>31</v>
      </c>
      <c r="C31" s="25"/>
      <c r="D31" s="23"/>
      <c r="E31" s="23"/>
      <c r="F31" s="141">
        <f t="shared" ref="F31:H32" si="6">F32</f>
        <v>23.7</v>
      </c>
      <c r="G31" s="141">
        <f t="shared" si="6"/>
        <v>23.7</v>
      </c>
      <c r="H31" s="148">
        <f t="shared" si="6"/>
        <v>23.7</v>
      </c>
      <c r="I31" s="56"/>
    </row>
    <row r="32" spans="1:9" ht="18.75">
      <c r="A32" s="61" t="s">
        <v>32</v>
      </c>
      <c r="B32" s="58" t="s">
        <v>31</v>
      </c>
      <c r="C32" s="19">
        <v>500</v>
      </c>
      <c r="D32" s="17"/>
      <c r="E32" s="17"/>
      <c r="F32" s="140">
        <f t="shared" si="6"/>
        <v>23.7</v>
      </c>
      <c r="G32" s="140">
        <f t="shared" si="6"/>
        <v>23.7</v>
      </c>
      <c r="H32" s="147">
        <f t="shared" si="6"/>
        <v>23.7</v>
      </c>
      <c r="I32" s="11"/>
    </row>
    <row r="33" spans="1:9" ht="18.75">
      <c r="A33" s="61" t="s">
        <v>33</v>
      </c>
      <c r="B33" s="58" t="s">
        <v>31</v>
      </c>
      <c r="C33" s="19">
        <v>540</v>
      </c>
      <c r="D33" s="17">
        <v>1</v>
      </c>
      <c r="E33" s="17">
        <v>6</v>
      </c>
      <c r="F33" s="140">
        <v>23.7</v>
      </c>
      <c r="G33" s="140">
        <v>23.7</v>
      </c>
      <c r="H33" s="136">
        <v>23.7</v>
      </c>
      <c r="I33" s="11"/>
    </row>
    <row r="34" spans="1:9" s="57" customFormat="1" ht="47.25">
      <c r="A34" s="60" t="s">
        <v>127</v>
      </c>
      <c r="B34" s="59" t="s">
        <v>42</v>
      </c>
      <c r="C34" s="25" t="s">
        <v>10</v>
      </c>
      <c r="D34" s="23"/>
      <c r="E34" s="23"/>
      <c r="F34" s="26">
        <f t="shared" ref="F34:H35" si="7">F35</f>
        <v>37.5</v>
      </c>
      <c r="G34" s="26">
        <f t="shared" si="7"/>
        <v>5</v>
      </c>
      <c r="H34" s="27">
        <f t="shared" si="7"/>
        <v>5</v>
      </c>
      <c r="I34" s="56"/>
    </row>
    <row r="35" spans="1:9" ht="31.5">
      <c r="A35" s="61" t="s">
        <v>22</v>
      </c>
      <c r="B35" s="58" t="s">
        <v>42</v>
      </c>
      <c r="C35" s="19">
        <v>200</v>
      </c>
      <c r="D35" s="17"/>
      <c r="E35" s="17"/>
      <c r="F35" s="20">
        <f t="shared" si="7"/>
        <v>37.5</v>
      </c>
      <c r="G35" s="20">
        <f t="shared" si="7"/>
        <v>5</v>
      </c>
      <c r="H35" s="21">
        <f t="shared" si="7"/>
        <v>5</v>
      </c>
      <c r="I35" s="11"/>
    </row>
    <row r="36" spans="1:9" ht="31.5">
      <c r="A36" s="61" t="s">
        <v>23</v>
      </c>
      <c r="B36" s="58" t="s">
        <v>42</v>
      </c>
      <c r="C36" s="19">
        <v>240</v>
      </c>
      <c r="D36" s="17">
        <v>1</v>
      </c>
      <c r="E36" s="17">
        <v>13</v>
      </c>
      <c r="F36" s="140">
        <v>37.5</v>
      </c>
      <c r="G36" s="140">
        <v>5</v>
      </c>
      <c r="H36" s="147">
        <v>5</v>
      </c>
      <c r="I36" s="11"/>
    </row>
    <row r="37" spans="1:9" s="57" customFormat="1" ht="18.75">
      <c r="A37" s="60" t="s">
        <v>43</v>
      </c>
      <c r="B37" s="35" t="s">
        <v>44</v>
      </c>
      <c r="C37" s="8" t="s">
        <v>10</v>
      </c>
      <c r="D37" s="23"/>
      <c r="E37" s="23"/>
      <c r="F37" s="141">
        <f>F40+F42+F39</f>
        <v>26</v>
      </c>
      <c r="G37" s="141">
        <f>G40+G42</f>
        <v>11</v>
      </c>
      <c r="H37" s="148">
        <f>H40+H42</f>
        <v>11</v>
      </c>
      <c r="I37" s="56"/>
    </row>
    <row r="38" spans="1:9" s="57" customFormat="1" ht="22.5" customHeight="1">
      <c r="A38" s="61" t="s">
        <v>22</v>
      </c>
      <c r="B38" s="30" t="s">
        <v>44</v>
      </c>
      <c r="C38" s="15">
        <v>200</v>
      </c>
      <c r="D38" s="17">
        <v>1</v>
      </c>
      <c r="E38" s="17">
        <v>13</v>
      </c>
      <c r="F38" s="140">
        <f>F39</f>
        <v>15</v>
      </c>
      <c r="G38" s="140">
        <f>G39</f>
        <v>0</v>
      </c>
      <c r="H38" s="147">
        <f>H39</f>
        <v>0</v>
      </c>
      <c r="I38" s="56"/>
    </row>
    <row r="39" spans="1:9" s="57" customFormat="1" ht="18" customHeight="1">
      <c r="A39" s="61" t="s">
        <v>23</v>
      </c>
      <c r="B39" s="30" t="s">
        <v>44</v>
      </c>
      <c r="C39" s="15">
        <v>240</v>
      </c>
      <c r="D39" s="17">
        <v>1</v>
      </c>
      <c r="E39" s="17">
        <v>13</v>
      </c>
      <c r="F39" s="140">
        <v>15</v>
      </c>
      <c r="G39" s="140">
        <v>0</v>
      </c>
      <c r="H39" s="147">
        <v>0</v>
      </c>
      <c r="I39" s="56"/>
    </row>
    <row r="40" spans="1:9" ht="19.5" hidden="1" customHeight="1">
      <c r="A40" s="61" t="s">
        <v>94</v>
      </c>
      <c r="B40" s="30" t="s">
        <v>44</v>
      </c>
      <c r="C40" s="15">
        <v>300</v>
      </c>
      <c r="D40" s="17">
        <v>1</v>
      </c>
      <c r="E40" s="17">
        <v>13</v>
      </c>
      <c r="F40" s="140">
        <f>F41</f>
        <v>0</v>
      </c>
      <c r="G40" s="140">
        <f>G41</f>
        <v>0</v>
      </c>
      <c r="H40" s="147">
        <f>H41</f>
        <v>0</v>
      </c>
      <c r="I40" s="11"/>
    </row>
    <row r="41" spans="1:9" ht="19.5" hidden="1" customHeight="1">
      <c r="A41" s="61" t="s">
        <v>89</v>
      </c>
      <c r="B41" s="30" t="s">
        <v>44</v>
      </c>
      <c r="C41" s="15">
        <v>350</v>
      </c>
      <c r="D41" s="17">
        <v>1</v>
      </c>
      <c r="E41" s="17">
        <v>13</v>
      </c>
      <c r="F41" s="150">
        <v>0</v>
      </c>
      <c r="G41" s="150">
        <v>0</v>
      </c>
      <c r="H41" s="151">
        <v>0</v>
      </c>
      <c r="I41" s="11"/>
    </row>
    <row r="42" spans="1:9" ht="18.75">
      <c r="A42" s="61" t="s">
        <v>24</v>
      </c>
      <c r="B42" s="30" t="s">
        <v>44</v>
      </c>
      <c r="C42" s="15">
        <v>800</v>
      </c>
      <c r="D42" s="17">
        <v>1</v>
      </c>
      <c r="E42" s="17">
        <v>13</v>
      </c>
      <c r="F42" s="140">
        <f>F43+F44</f>
        <v>11</v>
      </c>
      <c r="G42" s="140">
        <f>G43+G44</f>
        <v>11</v>
      </c>
      <c r="H42" s="147">
        <f>H43+H44</f>
        <v>11</v>
      </c>
      <c r="I42" s="11"/>
    </row>
    <row r="43" spans="1:9" ht="18.75" hidden="1">
      <c r="A43" s="61" t="s">
        <v>88</v>
      </c>
      <c r="B43" s="30" t="s">
        <v>44</v>
      </c>
      <c r="C43" s="15">
        <v>830</v>
      </c>
      <c r="D43" s="17">
        <v>1</v>
      </c>
      <c r="E43" s="17">
        <v>13</v>
      </c>
      <c r="F43" s="140">
        <v>0</v>
      </c>
      <c r="G43" s="140">
        <v>0</v>
      </c>
      <c r="H43" s="147">
        <v>0</v>
      </c>
      <c r="I43" s="11"/>
    </row>
    <row r="44" spans="1:9" ht="18.75">
      <c r="A44" s="61" t="s">
        <v>25</v>
      </c>
      <c r="B44" s="30" t="s">
        <v>44</v>
      </c>
      <c r="C44" s="15">
        <v>850</v>
      </c>
      <c r="D44" s="17">
        <v>1</v>
      </c>
      <c r="E44" s="17">
        <v>13</v>
      </c>
      <c r="F44" s="140">
        <v>11</v>
      </c>
      <c r="G44" s="140">
        <v>11</v>
      </c>
      <c r="H44" s="147">
        <v>11</v>
      </c>
      <c r="I44" s="11"/>
    </row>
    <row r="45" spans="1:9" s="57" customFormat="1" ht="18.75">
      <c r="A45" s="60" t="s">
        <v>101</v>
      </c>
      <c r="B45" s="35" t="s">
        <v>102</v>
      </c>
      <c r="C45" s="8"/>
      <c r="D45" s="23"/>
      <c r="E45" s="23"/>
      <c r="F45" s="141">
        <f t="shared" ref="F45:H46" si="8">F46</f>
        <v>420</v>
      </c>
      <c r="G45" s="141">
        <f t="shared" si="8"/>
        <v>100</v>
      </c>
      <c r="H45" s="148">
        <f t="shared" si="8"/>
        <v>100</v>
      </c>
      <c r="I45" s="56"/>
    </row>
    <row r="46" spans="1:9" ht="31.5">
      <c r="A46" s="61" t="s">
        <v>22</v>
      </c>
      <c r="B46" s="30" t="s">
        <v>102</v>
      </c>
      <c r="C46" s="15">
        <v>200</v>
      </c>
      <c r="D46" s="17"/>
      <c r="E46" s="17"/>
      <c r="F46" s="150">
        <f t="shared" si="8"/>
        <v>420</v>
      </c>
      <c r="G46" s="150">
        <f t="shared" si="8"/>
        <v>100</v>
      </c>
      <c r="H46" s="151">
        <f t="shared" si="8"/>
        <v>100</v>
      </c>
      <c r="I46" s="11"/>
    </row>
    <row r="47" spans="1:9" ht="31.5">
      <c r="A47" s="61" t="s">
        <v>23</v>
      </c>
      <c r="B47" s="30" t="s">
        <v>102</v>
      </c>
      <c r="C47" s="15">
        <v>240</v>
      </c>
      <c r="D47" s="17">
        <v>5</v>
      </c>
      <c r="E47" s="17">
        <v>3</v>
      </c>
      <c r="F47" s="150">
        <v>420</v>
      </c>
      <c r="G47" s="150">
        <v>100</v>
      </c>
      <c r="H47" s="151">
        <v>100</v>
      </c>
      <c r="I47" s="11"/>
    </row>
    <row r="48" spans="1:9" s="57" customFormat="1" ht="18.75">
      <c r="A48" s="60" t="s">
        <v>115</v>
      </c>
      <c r="B48" s="59" t="s">
        <v>116</v>
      </c>
      <c r="C48" s="25"/>
      <c r="D48" s="23"/>
      <c r="E48" s="23"/>
      <c r="F48" s="141">
        <f t="shared" ref="F48:H49" si="9">F49</f>
        <v>15</v>
      </c>
      <c r="G48" s="141">
        <f t="shared" si="9"/>
        <v>0</v>
      </c>
      <c r="H48" s="148">
        <f t="shared" si="9"/>
        <v>0</v>
      </c>
      <c r="I48" s="56"/>
    </row>
    <row r="49" spans="1:9" ht="31.5">
      <c r="A49" s="61" t="s">
        <v>22</v>
      </c>
      <c r="B49" s="30" t="s">
        <v>116</v>
      </c>
      <c r="C49" s="15">
        <v>200</v>
      </c>
      <c r="D49" s="17"/>
      <c r="E49" s="17"/>
      <c r="F49" s="140">
        <f t="shared" si="9"/>
        <v>15</v>
      </c>
      <c r="G49" s="140">
        <f t="shared" si="9"/>
        <v>0</v>
      </c>
      <c r="H49" s="147">
        <f t="shared" si="9"/>
        <v>0</v>
      </c>
      <c r="I49" s="11"/>
    </row>
    <row r="50" spans="1:9" ht="31.5">
      <c r="A50" s="61" t="s">
        <v>23</v>
      </c>
      <c r="B50" s="14" t="s">
        <v>116</v>
      </c>
      <c r="C50" s="15">
        <v>240</v>
      </c>
      <c r="D50" s="12">
        <v>11</v>
      </c>
      <c r="E50" s="13">
        <v>5</v>
      </c>
      <c r="F50" s="150">
        <v>15</v>
      </c>
      <c r="G50" s="150">
        <v>0</v>
      </c>
      <c r="H50" s="151">
        <v>0</v>
      </c>
      <c r="I50" s="11"/>
    </row>
    <row r="51" spans="1:9" s="57" customFormat="1" ht="47.25">
      <c r="A51" s="60" t="s">
        <v>74</v>
      </c>
      <c r="B51" s="24" t="s">
        <v>75</v>
      </c>
      <c r="C51" s="8" t="s">
        <v>10</v>
      </c>
      <c r="D51" s="5"/>
      <c r="E51" s="6"/>
      <c r="F51" s="152">
        <f t="shared" ref="F51:H52" si="10">F52</f>
        <v>416.8</v>
      </c>
      <c r="G51" s="152">
        <f t="shared" si="10"/>
        <v>362.7</v>
      </c>
      <c r="H51" s="153">
        <f t="shared" si="10"/>
        <v>362.7</v>
      </c>
      <c r="I51" s="56"/>
    </row>
    <row r="52" spans="1:9" ht="18.75">
      <c r="A52" s="61" t="s">
        <v>76</v>
      </c>
      <c r="B52" s="18" t="s">
        <v>75</v>
      </c>
      <c r="C52" s="15">
        <v>300</v>
      </c>
      <c r="D52" s="12"/>
      <c r="E52" s="13"/>
      <c r="F52" s="150">
        <f>F53</f>
        <v>416.8</v>
      </c>
      <c r="G52" s="150">
        <f t="shared" si="10"/>
        <v>362.7</v>
      </c>
      <c r="H52" s="151">
        <f t="shared" si="10"/>
        <v>362.7</v>
      </c>
      <c r="I52" s="11"/>
    </row>
    <row r="53" spans="1:9" ht="18.75">
      <c r="A53" s="95" t="s">
        <v>91</v>
      </c>
      <c r="B53" s="18" t="s">
        <v>75</v>
      </c>
      <c r="C53" s="15">
        <v>310</v>
      </c>
      <c r="D53" s="12">
        <v>10</v>
      </c>
      <c r="E53" s="13">
        <v>1</v>
      </c>
      <c r="F53" s="131">
        <v>416.8</v>
      </c>
      <c r="G53" s="131">
        <v>362.7</v>
      </c>
      <c r="H53" s="132">
        <v>362.7</v>
      </c>
      <c r="I53" s="11"/>
    </row>
    <row r="54" spans="1:9" s="57" customFormat="1" ht="18.75" hidden="1">
      <c r="A54" s="60" t="s">
        <v>103</v>
      </c>
      <c r="B54" s="24" t="s">
        <v>104</v>
      </c>
      <c r="C54" s="8"/>
      <c r="D54" s="5"/>
      <c r="E54" s="6"/>
      <c r="F54" s="152">
        <f t="shared" ref="F54:H55" si="11">F55</f>
        <v>0</v>
      </c>
      <c r="G54" s="152">
        <f t="shared" si="11"/>
        <v>0</v>
      </c>
      <c r="H54" s="153">
        <f t="shared" si="11"/>
        <v>0</v>
      </c>
      <c r="I54" s="56"/>
    </row>
    <row r="55" spans="1:9" ht="31.5" hidden="1">
      <c r="A55" s="61" t="s">
        <v>22</v>
      </c>
      <c r="B55" s="18" t="s">
        <v>104</v>
      </c>
      <c r="C55" s="15">
        <v>200</v>
      </c>
      <c r="D55" s="12"/>
      <c r="E55" s="13"/>
      <c r="F55" s="150">
        <f t="shared" si="11"/>
        <v>0</v>
      </c>
      <c r="G55" s="150">
        <f t="shared" si="11"/>
        <v>0</v>
      </c>
      <c r="H55" s="151">
        <f t="shared" si="11"/>
        <v>0</v>
      </c>
      <c r="I55" s="11"/>
    </row>
    <row r="56" spans="1:9" ht="31.5" hidden="1">
      <c r="A56" s="61" t="s">
        <v>23</v>
      </c>
      <c r="B56" s="14" t="s">
        <v>104</v>
      </c>
      <c r="C56" s="15">
        <v>240</v>
      </c>
      <c r="D56" s="12">
        <v>5</v>
      </c>
      <c r="E56" s="13">
        <v>3</v>
      </c>
      <c r="F56" s="150">
        <v>0</v>
      </c>
      <c r="G56" s="150">
        <v>0</v>
      </c>
      <c r="H56" s="151">
        <v>0</v>
      </c>
      <c r="I56" s="11"/>
    </row>
    <row r="57" spans="1:9" s="57" customFormat="1" ht="18.75">
      <c r="A57" s="60" t="s">
        <v>14</v>
      </c>
      <c r="B57" s="7" t="s">
        <v>15</v>
      </c>
      <c r="C57" s="8" t="s">
        <v>10</v>
      </c>
      <c r="D57" s="5"/>
      <c r="E57" s="6"/>
      <c r="F57" s="152">
        <f t="shared" ref="F57:H58" si="12">F58</f>
        <v>769.1</v>
      </c>
      <c r="G57" s="152">
        <f t="shared" si="12"/>
        <v>769.1</v>
      </c>
      <c r="H57" s="153">
        <f t="shared" si="12"/>
        <v>769.1</v>
      </c>
      <c r="I57" s="56"/>
    </row>
    <row r="58" spans="1:9" ht="63">
      <c r="A58" s="61" t="s">
        <v>16</v>
      </c>
      <c r="B58" s="14" t="s">
        <v>15</v>
      </c>
      <c r="C58" s="15">
        <v>100</v>
      </c>
      <c r="D58" s="12"/>
      <c r="E58" s="13"/>
      <c r="F58" s="150">
        <f t="shared" si="12"/>
        <v>769.1</v>
      </c>
      <c r="G58" s="150">
        <f t="shared" si="12"/>
        <v>769.1</v>
      </c>
      <c r="H58" s="151">
        <f t="shared" si="12"/>
        <v>769.1</v>
      </c>
      <c r="I58" s="11"/>
    </row>
    <row r="59" spans="1:9" ht="31.5">
      <c r="A59" s="61" t="s">
        <v>17</v>
      </c>
      <c r="B59" s="14" t="s">
        <v>15</v>
      </c>
      <c r="C59" s="15">
        <v>120</v>
      </c>
      <c r="D59" s="12">
        <v>1</v>
      </c>
      <c r="E59" s="13">
        <v>2</v>
      </c>
      <c r="F59" s="131">
        <v>769.1</v>
      </c>
      <c r="G59" s="131">
        <v>769.1</v>
      </c>
      <c r="H59" s="132">
        <v>769.1</v>
      </c>
      <c r="I59" s="11"/>
    </row>
    <row r="60" spans="1:9" s="57" customFormat="1" ht="18.75">
      <c r="A60" s="60" t="s">
        <v>105</v>
      </c>
      <c r="B60" s="7" t="s">
        <v>106</v>
      </c>
      <c r="C60" s="8"/>
      <c r="D60" s="5"/>
      <c r="E60" s="6"/>
      <c r="F60" s="152">
        <f t="shared" ref="F60:H61" si="13">F61</f>
        <v>70</v>
      </c>
      <c r="G60" s="152">
        <f t="shared" si="13"/>
        <v>10</v>
      </c>
      <c r="H60" s="153">
        <f t="shared" si="13"/>
        <v>10</v>
      </c>
      <c r="I60" s="56"/>
    </row>
    <row r="61" spans="1:9" ht="31.5">
      <c r="A61" s="61" t="s">
        <v>22</v>
      </c>
      <c r="B61" s="14" t="s">
        <v>106</v>
      </c>
      <c r="C61" s="15">
        <v>200</v>
      </c>
      <c r="D61" s="12"/>
      <c r="E61" s="13"/>
      <c r="F61" s="150">
        <f t="shared" si="13"/>
        <v>70</v>
      </c>
      <c r="G61" s="150">
        <f t="shared" si="13"/>
        <v>10</v>
      </c>
      <c r="H61" s="151">
        <f t="shared" si="13"/>
        <v>10</v>
      </c>
      <c r="I61" s="11"/>
    </row>
    <row r="62" spans="1:9" ht="31.5">
      <c r="A62" s="61" t="s">
        <v>23</v>
      </c>
      <c r="B62" s="14" t="s">
        <v>106</v>
      </c>
      <c r="C62" s="15">
        <v>240</v>
      </c>
      <c r="D62" s="12">
        <v>5</v>
      </c>
      <c r="E62" s="13">
        <v>3</v>
      </c>
      <c r="F62" s="150">
        <v>70</v>
      </c>
      <c r="G62" s="150">
        <v>10</v>
      </c>
      <c r="H62" s="151">
        <v>10</v>
      </c>
      <c r="I62" s="11"/>
    </row>
    <row r="63" spans="1:9" s="57" customFormat="1" ht="31.5">
      <c r="A63" s="60" t="s">
        <v>107</v>
      </c>
      <c r="B63" s="7" t="s">
        <v>108</v>
      </c>
      <c r="C63" s="8"/>
      <c r="D63" s="5"/>
      <c r="E63" s="6"/>
      <c r="F63" s="152">
        <f t="shared" ref="F63:H64" si="14">F64</f>
        <v>134</v>
      </c>
      <c r="G63" s="152">
        <f t="shared" si="14"/>
        <v>10</v>
      </c>
      <c r="H63" s="153">
        <f t="shared" si="14"/>
        <v>10</v>
      </c>
      <c r="I63" s="56"/>
    </row>
    <row r="64" spans="1:9" ht="31.5">
      <c r="A64" s="61" t="s">
        <v>22</v>
      </c>
      <c r="B64" s="14" t="s">
        <v>108</v>
      </c>
      <c r="C64" s="15">
        <v>200</v>
      </c>
      <c r="D64" s="12"/>
      <c r="E64" s="13"/>
      <c r="F64" s="150">
        <f t="shared" si="14"/>
        <v>134</v>
      </c>
      <c r="G64" s="150">
        <f t="shared" si="14"/>
        <v>10</v>
      </c>
      <c r="H64" s="151">
        <f t="shared" si="14"/>
        <v>10</v>
      </c>
      <c r="I64" s="11"/>
    </row>
    <row r="65" spans="1:9" ht="31.5">
      <c r="A65" s="61" t="s">
        <v>23</v>
      </c>
      <c r="B65" s="18" t="s">
        <v>108</v>
      </c>
      <c r="C65" s="19">
        <v>240</v>
      </c>
      <c r="D65" s="17">
        <v>5</v>
      </c>
      <c r="E65" s="17">
        <v>3</v>
      </c>
      <c r="F65" s="140">
        <v>134</v>
      </c>
      <c r="G65" s="140">
        <v>10</v>
      </c>
      <c r="H65" s="147">
        <v>10</v>
      </c>
      <c r="I65" s="11"/>
    </row>
    <row r="66" spans="1:9" s="57" customFormat="1" ht="18.75">
      <c r="A66" s="60" t="s">
        <v>64</v>
      </c>
      <c r="B66" s="7" t="s">
        <v>65</v>
      </c>
      <c r="C66" s="25"/>
      <c r="D66" s="34"/>
      <c r="E66" s="23"/>
      <c r="F66" s="141">
        <f>F67+F69</f>
        <v>53</v>
      </c>
      <c r="G66" s="141">
        <f>G67+G69</f>
        <v>50</v>
      </c>
      <c r="H66" s="148">
        <f>H67+H69</f>
        <v>50</v>
      </c>
      <c r="I66" s="56"/>
    </row>
    <row r="67" spans="1:9" ht="31.5">
      <c r="A67" s="61" t="s">
        <v>22</v>
      </c>
      <c r="B67" s="14" t="s">
        <v>65</v>
      </c>
      <c r="C67" s="33">
        <v>200</v>
      </c>
      <c r="D67" s="31"/>
      <c r="E67" s="32"/>
      <c r="F67" s="154">
        <f>F68</f>
        <v>50</v>
      </c>
      <c r="G67" s="154">
        <f>G68</f>
        <v>50</v>
      </c>
      <c r="H67" s="155">
        <f>H68</f>
        <v>50</v>
      </c>
      <c r="I67" s="11"/>
    </row>
    <row r="68" spans="1:9" ht="31.5">
      <c r="A68" s="61" t="s">
        <v>23</v>
      </c>
      <c r="B68" s="14" t="s">
        <v>65</v>
      </c>
      <c r="C68" s="15">
        <v>240</v>
      </c>
      <c r="D68" s="12">
        <v>5</v>
      </c>
      <c r="E68" s="13">
        <v>1</v>
      </c>
      <c r="F68" s="150">
        <v>50</v>
      </c>
      <c r="G68" s="150">
        <v>50</v>
      </c>
      <c r="H68" s="151">
        <v>50</v>
      </c>
      <c r="I68" s="11"/>
    </row>
    <row r="69" spans="1:9" ht="21.75" customHeight="1">
      <c r="A69" s="61" t="s">
        <v>24</v>
      </c>
      <c r="B69" s="14" t="s">
        <v>65</v>
      </c>
      <c r="C69" s="19">
        <v>800</v>
      </c>
      <c r="D69" s="29"/>
      <c r="E69" s="17"/>
      <c r="F69" s="140">
        <f>F70</f>
        <v>3</v>
      </c>
      <c r="G69" s="140">
        <f>G70</f>
        <v>0</v>
      </c>
      <c r="H69" s="147">
        <f>H70</f>
        <v>0</v>
      </c>
      <c r="I69" s="11"/>
    </row>
    <row r="70" spans="1:9" ht="34.5" customHeight="1">
      <c r="A70" s="61" t="s">
        <v>25</v>
      </c>
      <c r="B70" s="14" t="s">
        <v>65</v>
      </c>
      <c r="C70" s="33">
        <v>850</v>
      </c>
      <c r="D70" s="31">
        <v>5</v>
      </c>
      <c r="E70" s="32">
        <v>1</v>
      </c>
      <c r="F70" s="154">
        <v>3</v>
      </c>
      <c r="G70" s="154">
        <v>0</v>
      </c>
      <c r="H70" s="155">
        <v>0</v>
      </c>
      <c r="I70" s="11"/>
    </row>
    <row r="71" spans="1:9" s="57" customFormat="1" ht="31.5">
      <c r="A71" s="60" t="s">
        <v>109</v>
      </c>
      <c r="B71" s="7" t="s">
        <v>110</v>
      </c>
      <c r="C71" s="8"/>
      <c r="D71" s="5"/>
      <c r="E71" s="6"/>
      <c r="F71" s="152">
        <f t="shared" ref="F71:H72" si="15">F72</f>
        <v>20</v>
      </c>
      <c r="G71" s="152">
        <f t="shared" si="15"/>
        <v>0</v>
      </c>
      <c r="H71" s="153">
        <f t="shared" si="15"/>
        <v>0</v>
      </c>
      <c r="I71" s="56"/>
    </row>
    <row r="72" spans="1:9" ht="31.5">
      <c r="A72" s="61" t="s">
        <v>22</v>
      </c>
      <c r="B72" s="14" t="s">
        <v>110</v>
      </c>
      <c r="C72" s="15">
        <v>200</v>
      </c>
      <c r="D72" s="12"/>
      <c r="E72" s="13"/>
      <c r="F72" s="150">
        <f t="shared" si="15"/>
        <v>20</v>
      </c>
      <c r="G72" s="150">
        <f t="shared" si="15"/>
        <v>0</v>
      </c>
      <c r="H72" s="151">
        <f t="shared" si="15"/>
        <v>0</v>
      </c>
      <c r="I72" s="11"/>
    </row>
    <row r="73" spans="1:9" ht="31.5">
      <c r="A73" s="61" t="s">
        <v>23</v>
      </c>
      <c r="B73" s="14" t="s">
        <v>110</v>
      </c>
      <c r="C73" s="15">
        <v>240</v>
      </c>
      <c r="D73" s="12">
        <v>7</v>
      </c>
      <c r="E73" s="13">
        <v>7</v>
      </c>
      <c r="F73" s="150">
        <v>20</v>
      </c>
      <c r="G73" s="150">
        <v>0</v>
      </c>
      <c r="H73" s="151">
        <v>0</v>
      </c>
      <c r="I73" s="11"/>
    </row>
    <row r="74" spans="1:9" s="57" customFormat="1" ht="18.75">
      <c r="A74" s="60" t="s">
        <v>38</v>
      </c>
      <c r="B74" s="7" t="s">
        <v>39</v>
      </c>
      <c r="C74" s="8" t="s">
        <v>10</v>
      </c>
      <c r="D74" s="5"/>
      <c r="E74" s="6"/>
      <c r="F74" s="152">
        <f t="shared" ref="F74:H75" si="16">F75</f>
        <v>30</v>
      </c>
      <c r="G74" s="152">
        <f t="shared" si="16"/>
        <v>30</v>
      </c>
      <c r="H74" s="153">
        <f t="shared" si="16"/>
        <v>30</v>
      </c>
      <c r="I74" s="56"/>
    </row>
    <row r="75" spans="1:9" ht="18.75">
      <c r="A75" s="61" t="s">
        <v>24</v>
      </c>
      <c r="B75" s="14" t="s">
        <v>39</v>
      </c>
      <c r="C75" s="15">
        <v>800</v>
      </c>
      <c r="D75" s="12"/>
      <c r="E75" s="13"/>
      <c r="F75" s="150">
        <f t="shared" si="16"/>
        <v>30</v>
      </c>
      <c r="G75" s="150">
        <f t="shared" si="16"/>
        <v>30</v>
      </c>
      <c r="H75" s="151">
        <f t="shared" si="16"/>
        <v>30</v>
      </c>
      <c r="I75" s="11"/>
    </row>
    <row r="76" spans="1:9" ht="18.75">
      <c r="A76" s="61" t="s">
        <v>40</v>
      </c>
      <c r="B76" s="14" t="s">
        <v>39</v>
      </c>
      <c r="C76" s="15">
        <v>870</v>
      </c>
      <c r="D76" s="12">
        <v>1</v>
      </c>
      <c r="E76" s="13">
        <v>11</v>
      </c>
      <c r="F76" s="150">
        <v>30</v>
      </c>
      <c r="G76" s="150">
        <v>30</v>
      </c>
      <c r="H76" s="151">
        <v>30</v>
      </c>
      <c r="I76" s="11"/>
    </row>
    <row r="77" spans="1:9" s="57" customFormat="1" ht="47.25" hidden="1">
      <c r="A77" s="60" t="s">
        <v>111</v>
      </c>
      <c r="B77" s="7" t="s">
        <v>112</v>
      </c>
      <c r="C77" s="8"/>
      <c r="D77" s="5"/>
      <c r="E77" s="6"/>
      <c r="F77" s="152">
        <f t="shared" ref="F77:H78" si="17">F78</f>
        <v>0</v>
      </c>
      <c r="G77" s="152">
        <f t="shared" si="17"/>
        <v>0</v>
      </c>
      <c r="H77" s="153">
        <f t="shared" si="17"/>
        <v>0</v>
      </c>
      <c r="I77" s="56"/>
    </row>
    <row r="78" spans="1:9" ht="31.5" hidden="1">
      <c r="A78" s="61" t="s">
        <v>22</v>
      </c>
      <c r="B78" s="14" t="s">
        <v>112</v>
      </c>
      <c r="C78" s="19">
        <v>200</v>
      </c>
      <c r="D78" s="29"/>
      <c r="E78" s="17"/>
      <c r="F78" s="140">
        <f t="shared" si="17"/>
        <v>0</v>
      </c>
      <c r="G78" s="140">
        <f t="shared" si="17"/>
        <v>0</v>
      </c>
      <c r="H78" s="147">
        <f t="shared" si="17"/>
        <v>0</v>
      </c>
      <c r="I78" s="11"/>
    </row>
    <row r="79" spans="1:9" ht="31.5" hidden="1">
      <c r="A79" s="61" t="s">
        <v>23</v>
      </c>
      <c r="B79" s="14" t="s">
        <v>112</v>
      </c>
      <c r="C79" s="19">
        <v>240</v>
      </c>
      <c r="D79" s="29">
        <v>8</v>
      </c>
      <c r="E79" s="17">
        <v>1</v>
      </c>
      <c r="F79" s="140"/>
      <c r="G79" s="140"/>
      <c r="H79" s="147"/>
      <c r="I79" s="11"/>
    </row>
    <row r="80" spans="1:9" s="57" customFormat="1" ht="31.5">
      <c r="A80" s="60" t="s">
        <v>113</v>
      </c>
      <c r="B80" s="7" t="s">
        <v>114</v>
      </c>
      <c r="C80" s="25"/>
      <c r="D80" s="34"/>
      <c r="E80" s="23"/>
      <c r="F80" s="141">
        <f>F81+F83+F85</f>
        <v>2793.8</v>
      </c>
      <c r="G80" s="141">
        <f>G81+G83+G85</f>
        <v>1634.8000000000002</v>
      </c>
      <c r="H80" s="148">
        <f>H81+H83+H85</f>
        <v>1634.8000000000002</v>
      </c>
      <c r="I80" s="56"/>
    </row>
    <row r="81" spans="1:9" ht="63">
      <c r="A81" s="61" t="s">
        <v>16</v>
      </c>
      <c r="B81" s="14" t="s">
        <v>114</v>
      </c>
      <c r="C81" s="19">
        <v>100</v>
      </c>
      <c r="D81" s="29"/>
      <c r="E81" s="17"/>
      <c r="F81" s="140">
        <f>F82</f>
        <v>1221.4000000000001</v>
      </c>
      <c r="G81" s="140">
        <f>G82</f>
        <v>1221.4000000000001</v>
      </c>
      <c r="H81" s="147">
        <f>H82</f>
        <v>1221.4000000000001</v>
      </c>
      <c r="I81" s="11"/>
    </row>
    <row r="82" spans="1:9" ht="18.75">
      <c r="A82" s="96" t="s">
        <v>70</v>
      </c>
      <c r="B82" s="14" t="s">
        <v>114</v>
      </c>
      <c r="C82" s="19">
        <v>110</v>
      </c>
      <c r="D82" s="29">
        <v>8</v>
      </c>
      <c r="E82" s="17">
        <v>1</v>
      </c>
      <c r="F82" s="140">
        <v>1221.4000000000001</v>
      </c>
      <c r="G82" s="140">
        <v>1221.4000000000001</v>
      </c>
      <c r="H82" s="147">
        <v>1221.4000000000001</v>
      </c>
      <c r="I82" s="11"/>
    </row>
    <row r="83" spans="1:9" ht="31.5">
      <c r="A83" s="61" t="s">
        <v>22</v>
      </c>
      <c r="B83" s="14" t="s">
        <v>114</v>
      </c>
      <c r="C83" s="19">
        <v>200</v>
      </c>
      <c r="D83" s="29"/>
      <c r="E83" s="17"/>
      <c r="F83" s="140">
        <f>F84</f>
        <v>1489</v>
      </c>
      <c r="G83" s="140">
        <f>G84</f>
        <v>400</v>
      </c>
      <c r="H83" s="147">
        <f>H84</f>
        <v>400</v>
      </c>
      <c r="I83" s="11"/>
    </row>
    <row r="84" spans="1:9" ht="31.5">
      <c r="A84" s="61" t="s">
        <v>23</v>
      </c>
      <c r="B84" s="14" t="s">
        <v>114</v>
      </c>
      <c r="C84" s="19">
        <v>240</v>
      </c>
      <c r="D84" s="29">
        <v>8</v>
      </c>
      <c r="E84" s="17">
        <v>1</v>
      </c>
      <c r="F84" s="138">
        <v>1489</v>
      </c>
      <c r="G84" s="138">
        <v>400</v>
      </c>
      <c r="H84" s="139">
        <v>400</v>
      </c>
      <c r="I84" s="11"/>
    </row>
    <row r="85" spans="1:9" ht="18.75">
      <c r="A85" s="61" t="s">
        <v>24</v>
      </c>
      <c r="B85" s="14" t="s">
        <v>114</v>
      </c>
      <c r="C85" s="19">
        <v>800</v>
      </c>
      <c r="D85" s="29"/>
      <c r="E85" s="17"/>
      <c r="F85" s="140">
        <f>F86</f>
        <v>83.4</v>
      </c>
      <c r="G85" s="140">
        <f>G86</f>
        <v>13.4</v>
      </c>
      <c r="H85" s="147">
        <f>H86</f>
        <v>13.4</v>
      </c>
      <c r="I85" s="11"/>
    </row>
    <row r="86" spans="1:9" ht="18.75">
      <c r="A86" s="61" t="s">
        <v>25</v>
      </c>
      <c r="B86" s="14" t="s">
        <v>114</v>
      </c>
      <c r="C86" s="15">
        <v>850</v>
      </c>
      <c r="D86" s="12">
        <v>8</v>
      </c>
      <c r="E86" s="13">
        <v>1</v>
      </c>
      <c r="F86" s="150">
        <v>83.4</v>
      </c>
      <c r="G86" s="150">
        <v>13.4</v>
      </c>
      <c r="H86" s="151">
        <v>13.4</v>
      </c>
      <c r="I86" s="11"/>
    </row>
    <row r="87" spans="1:9" s="57" customFormat="1" ht="31.5">
      <c r="A87" s="60" t="s">
        <v>128</v>
      </c>
      <c r="B87" s="7" t="s">
        <v>46</v>
      </c>
      <c r="C87" s="62" t="s">
        <v>10</v>
      </c>
      <c r="D87" s="5"/>
      <c r="E87" s="6"/>
      <c r="F87" s="145">
        <f>F88+F90</f>
        <v>121.2</v>
      </c>
      <c r="G87" s="145">
        <f>G88+G90</f>
        <v>117.6</v>
      </c>
      <c r="H87" s="156">
        <f>H88+H90</f>
        <v>121.84</v>
      </c>
      <c r="I87" s="56"/>
    </row>
    <row r="88" spans="1:9" s="57" customFormat="1" ht="63">
      <c r="A88" s="61" t="s">
        <v>16</v>
      </c>
      <c r="B88" s="58" t="s">
        <v>46</v>
      </c>
      <c r="C88" s="19">
        <v>100</v>
      </c>
      <c r="D88" s="17"/>
      <c r="E88" s="17"/>
      <c r="F88" s="140">
        <f>F89</f>
        <v>114.8</v>
      </c>
      <c r="G88" s="140">
        <f>G89</f>
        <v>113.8</v>
      </c>
      <c r="H88" s="147">
        <f>H89</f>
        <v>121.8</v>
      </c>
      <c r="I88" s="56"/>
    </row>
    <row r="89" spans="1:9" ht="31.5">
      <c r="A89" s="61" t="s">
        <v>47</v>
      </c>
      <c r="B89" s="58" t="s">
        <v>46</v>
      </c>
      <c r="C89" s="19">
        <v>120</v>
      </c>
      <c r="D89" s="17">
        <v>2</v>
      </c>
      <c r="E89" s="17">
        <v>3</v>
      </c>
      <c r="F89" s="135">
        <v>114.8</v>
      </c>
      <c r="G89" s="135">
        <v>113.8</v>
      </c>
      <c r="H89" s="136">
        <v>121.8</v>
      </c>
      <c r="I89" s="11"/>
    </row>
    <row r="90" spans="1:9" ht="31.5">
      <c r="A90" s="61" t="s">
        <v>22</v>
      </c>
      <c r="B90" s="58" t="s">
        <v>48</v>
      </c>
      <c r="C90" s="19">
        <v>200</v>
      </c>
      <c r="D90" s="17"/>
      <c r="E90" s="17"/>
      <c r="F90" s="140">
        <f>F91</f>
        <v>6.4</v>
      </c>
      <c r="G90" s="140">
        <f>G91</f>
        <v>3.8</v>
      </c>
      <c r="H90" s="147">
        <f>H91</f>
        <v>0.04</v>
      </c>
      <c r="I90" s="11"/>
    </row>
    <row r="91" spans="1:9" ht="31.5">
      <c r="A91" s="61" t="s">
        <v>23</v>
      </c>
      <c r="B91" s="58" t="s">
        <v>48</v>
      </c>
      <c r="C91" s="19">
        <v>240</v>
      </c>
      <c r="D91" s="17">
        <v>2</v>
      </c>
      <c r="E91" s="17">
        <v>3</v>
      </c>
      <c r="F91" s="135">
        <v>6.4</v>
      </c>
      <c r="G91" s="135">
        <v>3.8</v>
      </c>
      <c r="H91" s="146">
        <v>0.04</v>
      </c>
      <c r="I91" s="11"/>
    </row>
    <row r="92" spans="1:9" s="57" customFormat="1" ht="31.5">
      <c r="A92" s="60" t="s">
        <v>126</v>
      </c>
      <c r="B92" s="59" t="s">
        <v>26</v>
      </c>
      <c r="C92" s="25"/>
      <c r="D92" s="23"/>
      <c r="E92" s="23"/>
      <c r="F92" s="141">
        <f t="shared" ref="F92:H93" si="18">F93</f>
        <v>0.1</v>
      </c>
      <c r="G92" s="141">
        <f t="shared" si="18"/>
        <v>0.1</v>
      </c>
      <c r="H92" s="148">
        <f t="shared" si="18"/>
        <v>0.1</v>
      </c>
      <c r="I92" s="56"/>
    </row>
    <row r="93" spans="1:9" ht="31.5">
      <c r="A93" s="61" t="s">
        <v>22</v>
      </c>
      <c r="B93" s="58" t="s">
        <v>26</v>
      </c>
      <c r="C93" s="19">
        <v>200</v>
      </c>
      <c r="D93" s="17"/>
      <c r="E93" s="17"/>
      <c r="F93" s="140">
        <f t="shared" si="18"/>
        <v>0.1</v>
      </c>
      <c r="G93" s="140">
        <f t="shared" si="18"/>
        <v>0.1</v>
      </c>
      <c r="H93" s="147">
        <f t="shared" si="18"/>
        <v>0.1</v>
      </c>
      <c r="I93" s="64"/>
    </row>
    <row r="94" spans="1:9" ht="31.5">
      <c r="A94" s="61" t="s">
        <v>23</v>
      </c>
      <c r="B94" s="18" t="s">
        <v>26</v>
      </c>
      <c r="C94" s="19">
        <v>240</v>
      </c>
      <c r="D94" s="17">
        <v>1</v>
      </c>
      <c r="E94" s="17">
        <v>4</v>
      </c>
      <c r="F94" s="140">
        <v>0.1</v>
      </c>
      <c r="G94" s="140">
        <v>0.1</v>
      </c>
      <c r="H94" s="147">
        <v>0.1</v>
      </c>
      <c r="I94" s="11"/>
    </row>
    <row r="95" spans="1:9" s="57" customFormat="1" ht="18.75">
      <c r="A95" s="127" t="s">
        <v>124</v>
      </c>
      <c r="B95" s="24" t="s">
        <v>27</v>
      </c>
      <c r="C95" s="25"/>
      <c r="D95" s="23"/>
      <c r="E95" s="23"/>
      <c r="F95" s="141">
        <f>F96+F100</f>
        <v>4233.3</v>
      </c>
      <c r="G95" s="141">
        <f>G96+G99</f>
        <v>0</v>
      </c>
      <c r="H95" s="148">
        <f>H96+H99</f>
        <v>0</v>
      </c>
      <c r="I95" s="56"/>
    </row>
    <row r="96" spans="1:9" ht="63">
      <c r="A96" s="61" t="s">
        <v>16</v>
      </c>
      <c r="B96" s="18" t="s">
        <v>27</v>
      </c>
      <c r="C96" s="19">
        <v>100</v>
      </c>
      <c r="D96" s="17"/>
      <c r="E96" s="17"/>
      <c r="F96" s="140">
        <f>F97+F98+F99</f>
        <v>3943.3</v>
      </c>
      <c r="G96" s="140">
        <f>G97+G98</f>
        <v>0</v>
      </c>
      <c r="H96" s="147">
        <f>H97+H98</f>
        <v>0</v>
      </c>
      <c r="I96" s="11"/>
    </row>
    <row r="97" spans="1:9" ht="18.75">
      <c r="A97" s="96" t="s">
        <v>70</v>
      </c>
      <c r="B97" s="18" t="s">
        <v>27</v>
      </c>
      <c r="C97" s="19">
        <v>110</v>
      </c>
      <c r="D97" s="17">
        <v>8</v>
      </c>
      <c r="E97" s="17">
        <v>1</v>
      </c>
      <c r="F97" s="131">
        <v>3646.6</v>
      </c>
      <c r="G97" s="131">
        <v>0</v>
      </c>
      <c r="H97" s="132">
        <v>0</v>
      </c>
      <c r="I97" s="11"/>
    </row>
    <row r="98" spans="1:9" ht="31.5">
      <c r="A98" s="61" t="s">
        <v>47</v>
      </c>
      <c r="B98" s="18" t="s">
        <v>27</v>
      </c>
      <c r="C98" s="19">
        <v>120</v>
      </c>
      <c r="D98" s="17">
        <v>1</v>
      </c>
      <c r="E98" s="17">
        <v>4</v>
      </c>
      <c r="F98" s="140">
        <v>210.3</v>
      </c>
      <c r="G98" s="140">
        <v>0</v>
      </c>
      <c r="H98" s="147">
        <v>0</v>
      </c>
      <c r="I98" s="11"/>
    </row>
    <row r="99" spans="1:9" ht="31.5">
      <c r="A99" s="61" t="s">
        <v>17</v>
      </c>
      <c r="B99" s="18" t="s">
        <v>27</v>
      </c>
      <c r="C99" s="19">
        <v>120</v>
      </c>
      <c r="D99" s="17">
        <v>1</v>
      </c>
      <c r="E99" s="17">
        <v>2</v>
      </c>
      <c r="F99" s="140">
        <v>86.4</v>
      </c>
      <c r="G99" s="140">
        <f>G100</f>
        <v>0</v>
      </c>
      <c r="H99" s="147">
        <f>H100</f>
        <v>0</v>
      </c>
      <c r="I99" s="11"/>
    </row>
    <row r="100" spans="1:9" ht="31.5">
      <c r="A100" s="61" t="s">
        <v>23</v>
      </c>
      <c r="B100" s="18" t="s">
        <v>27</v>
      </c>
      <c r="C100" s="19">
        <v>240</v>
      </c>
      <c r="D100" s="17">
        <v>8</v>
      </c>
      <c r="E100" s="17">
        <v>1</v>
      </c>
      <c r="F100" s="140">
        <v>290</v>
      </c>
      <c r="G100" s="140">
        <v>0</v>
      </c>
      <c r="H100" s="147">
        <v>0</v>
      </c>
      <c r="I100" s="11"/>
    </row>
    <row r="101" spans="1:9" ht="31.5">
      <c r="A101" s="89" t="s">
        <v>159</v>
      </c>
      <c r="B101" s="24" t="s">
        <v>157</v>
      </c>
      <c r="C101" s="25"/>
      <c r="D101" s="23"/>
      <c r="E101" s="23"/>
      <c r="F101" s="141">
        <f>F102</f>
        <v>596.4</v>
      </c>
      <c r="G101" s="141">
        <v>0</v>
      </c>
      <c r="H101" s="148">
        <v>0</v>
      </c>
      <c r="I101" s="11"/>
    </row>
    <row r="102" spans="1:9" ht="31.5">
      <c r="A102" s="61" t="s">
        <v>22</v>
      </c>
      <c r="B102" s="18" t="s">
        <v>157</v>
      </c>
      <c r="C102" s="19">
        <v>200</v>
      </c>
      <c r="D102" s="17">
        <v>8</v>
      </c>
      <c r="E102" s="17">
        <v>1</v>
      </c>
      <c r="F102" s="140">
        <v>596.4</v>
      </c>
      <c r="G102" s="140">
        <v>0</v>
      </c>
      <c r="H102" s="147">
        <v>0</v>
      </c>
      <c r="I102" s="11"/>
    </row>
    <row r="103" spans="1:9" ht="31.5">
      <c r="A103" s="61" t="s">
        <v>23</v>
      </c>
      <c r="B103" s="18" t="s">
        <v>157</v>
      </c>
      <c r="C103" s="19">
        <v>240</v>
      </c>
      <c r="D103" s="17">
        <v>8</v>
      </c>
      <c r="E103" s="17">
        <v>1</v>
      </c>
      <c r="F103" s="140">
        <v>596.4</v>
      </c>
      <c r="G103" s="140">
        <v>0</v>
      </c>
      <c r="H103" s="147">
        <v>0</v>
      </c>
      <c r="I103" s="11"/>
    </row>
    <row r="104" spans="1:9" ht="31.5">
      <c r="A104" s="89" t="s">
        <v>160</v>
      </c>
      <c r="B104" s="24" t="s">
        <v>158</v>
      </c>
      <c r="C104" s="25"/>
      <c r="D104" s="23"/>
      <c r="E104" s="23"/>
      <c r="F104" s="141">
        <f>F105</f>
        <v>14</v>
      </c>
      <c r="G104" s="141">
        <v>0</v>
      </c>
      <c r="H104" s="148">
        <v>0</v>
      </c>
      <c r="I104" s="11"/>
    </row>
    <row r="105" spans="1:9" ht="31.5">
      <c r="A105" s="61" t="s">
        <v>22</v>
      </c>
      <c r="B105" s="18" t="s">
        <v>158</v>
      </c>
      <c r="C105" s="19">
        <v>200</v>
      </c>
      <c r="D105" s="17">
        <v>8</v>
      </c>
      <c r="E105" s="17">
        <v>1</v>
      </c>
      <c r="F105" s="140">
        <v>14</v>
      </c>
      <c r="G105" s="140">
        <v>0</v>
      </c>
      <c r="H105" s="147">
        <v>0</v>
      </c>
      <c r="I105" s="11"/>
    </row>
    <row r="106" spans="1:9" ht="31.5">
      <c r="A106" s="61" t="s">
        <v>23</v>
      </c>
      <c r="B106" s="18" t="s">
        <v>158</v>
      </c>
      <c r="C106" s="19">
        <v>240</v>
      </c>
      <c r="D106" s="17">
        <v>8</v>
      </c>
      <c r="E106" s="17">
        <v>1</v>
      </c>
      <c r="F106" s="140">
        <v>14</v>
      </c>
      <c r="G106" s="140">
        <v>0</v>
      </c>
      <c r="H106" s="147">
        <v>0</v>
      </c>
      <c r="I106" s="11"/>
    </row>
    <row r="107" spans="1:9" s="57" customFormat="1" ht="18.75" hidden="1">
      <c r="A107" s="128" t="s">
        <v>96</v>
      </c>
      <c r="B107" s="129" t="s">
        <v>97</v>
      </c>
      <c r="C107" s="98"/>
      <c r="D107" s="99"/>
      <c r="E107" s="99"/>
      <c r="F107" s="157">
        <f t="shared" ref="F107:H108" si="19">F108</f>
        <v>0</v>
      </c>
      <c r="G107" s="157">
        <f t="shared" si="19"/>
        <v>0</v>
      </c>
      <c r="H107" s="158">
        <f t="shared" si="19"/>
        <v>0</v>
      </c>
      <c r="I107" s="56"/>
    </row>
    <row r="108" spans="1:9" ht="31.5" hidden="1">
      <c r="A108" s="61" t="s">
        <v>22</v>
      </c>
      <c r="B108" s="130" t="s">
        <v>97</v>
      </c>
      <c r="C108" s="115">
        <v>200</v>
      </c>
      <c r="D108" s="100"/>
      <c r="E108" s="100"/>
      <c r="F108" s="159">
        <f t="shared" si="19"/>
        <v>0</v>
      </c>
      <c r="G108" s="159">
        <f t="shared" si="19"/>
        <v>0</v>
      </c>
      <c r="H108" s="158">
        <f t="shared" si="19"/>
        <v>0</v>
      </c>
      <c r="I108" s="11"/>
    </row>
    <row r="109" spans="1:9" ht="31.5" hidden="1">
      <c r="A109" s="97" t="s">
        <v>23</v>
      </c>
      <c r="B109" s="130" t="s">
        <v>97</v>
      </c>
      <c r="C109" s="115">
        <v>240</v>
      </c>
      <c r="D109" s="100">
        <v>4</v>
      </c>
      <c r="E109" s="100">
        <v>6</v>
      </c>
      <c r="F109" s="159"/>
      <c r="G109" s="159"/>
      <c r="H109" s="158"/>
      <c r="I109" s="11"/>
    </row>
    <row r="110" spans="1:9" s="57" customFormat="1" ht="18.75" hidden="1">
      <c r="A110" s="128" t="s">
        <v>98</v>
      </c>
      <c r="B110" s="129" t="s">
        <v>99</v>
      </c>
      <c r="C110" s="98"/>
      <c r="D110" s="99"/>
      <c r="E110" s="99"/>
      <c r="F110" s="157">
        <f t="shared" ref="F110:H111" si="20">F111</f>
        <v>0</v>
      </c>
      <c r="G110" s="157">
        <f t="shared" si="20"/>
        <v>0</v>
      </c>
      <c r="H110" s="158">
        <f t="shared" si="20"/>
        <v>0</v>
      </c>
      <c r="I110" s="56"/>
    </row>
    <row r="111" spans="1:9" ht="31.5" hidden="1">
      <c r="A111" s="61" t="s">
        <v>22</v>
      </c>
      <c r="B111" s="130" t="s">
        <v>99</v>
      </c>
      <c r="C111" s="115">
        <v>200</v>
      </c>
      <c r="D111" s="100"/>
      <c r="E111" s="100"/>
      <c r="F111" s="159">
        <f t="shared" si="20"/>
        <v>0</v>
      </c>
      <c r="G111" s="159">
        <f t="shared" si="20"/>
        <v>0</v>
      </c>
      <c r="H111" s="160">
        <f t="shared" si="20"/>
        <v>0</v>
      </c>
      <c r="I111" s="11"/>
    </row>
    <row r="112" spans="1:9" ht="31.5" hidden="1">
      <c r="A112" s="97" t="s">
        <v>23</v>
      </c>
      <c r="B112" s="130" t="s">
        <v>99</v>
      </c>
      <c r="C112" s="115">
        <v>240</v>
      </c>
      <c r="D112" s="100">
        <v>4</v>
      </c>
      <c r="E112" s="100">
        <v>6</v>
      </c>
      <c r="F112" s="159"/>
      <c r="G112" s="159"/>
      <c r="H112" s="160"/>
      <c r="I112" s="11"/>
    </row>
    <row r="113" spans="1:9" ht="18.75">
      <c r="A113" s="60" t="s">
        <v>78</v>
      </c>
      <c r="B113" s="24" t="s">
        <v>117</v>
      </c>
      <c r="C113" s="98"/>
      <c r="D113" s="99"/>
      <c r="E113" s="99"/>
      <c r="F113" s="157">
        <f t="shared" ref="F113:H114" si="21">F114</f>
        <v>0</v>
      </c>
      <c r="G113" s="157">
        <f t="shared" si="21"/>
        <v>169.4</v>
      </c>
      <c r="H113" s="158">
        <f t="shared" si="21"/>
        <v>347.5</v>
      </c>
      <c r="I113" s="11"/>
    </row>
    <row r="114" spans="1:9" ht="18.75">
      <c r="A114" s="61" t="s">
        <v>78</v>
      </c>
      <c r="B114" s="18" t="s">
        <v>117</v>
      </c>
      <c r="C114" s="19">
        <v>900</v>
      </c>
      <c r="D114" s="100"/>
      <c r="E114" s="100"/>
      <c r="F114" s="159">
        <f t="shared" si="21"/>
        <v>0</v>
      </c>
      <c r="G114" s="159">
        <f t="shared" si="21"/>
        <v>169.4</v>
      </c>
      <c r="H114" s="160">
        <f t="shared" si="21"/>
        <v>347.5</v>
      </c>
      <c r="I114" s="11"/>
    </row>
    <row r="115" spans="1:9" ht="18.75">
      <c r="A115" s="61" t="s">
        <v>78</v>
      </c>
      <c r="B115" s="18" t="s">
        <v>117</v>
      </c>
      <c r="C115" s="19">
        <v>990</v>
      </c>
      <c r="D115" s="100">
        <v>99</v>
      </c>
      <c r="E115" s="100">
        <v>99</v>
      </c>
      <c r="F115" s="140">
        <v>0</v>
      </c>
      <c r="G115" s="140">
        <v>169.4</v>
      </c>
      <c r="H115" s="147">
        <v>347.5</v>
      </c>
      <c r="I115" s="11"/>
    </row>
    <row r="116" spans="1:9" ht="18.75">
      <c r="A116" s="205" t="s">
        <v>79</v>
      </c>
      <c r="B116" s="206"/>
      <c r="C116" s="206"/>
      <c r="D116" s="206"/>
      <c r="E116" s="207"/>
      <c r="F116" s="161">
        <f>F9+F13+F22</f>
        <v>19142.400000000001</v>
      </c>
      <c r="G116" s="161">
        <f t="shared" ref="G116:H116" si="22">G9+G13+G22</f>
        <v>6894.9000000000005</v>
      </c>
      <c r="H116" s="162">
        <f t="shared" si="22"/>
        <v>7070.9400000000005</v>
      </c>
      <c r="I116" s="11"/>
    </row>
    <row r="117" spans="1:9" ht="15.75">
      <c r="A117" s="67"/>
      <c r="B117" s="69"/>
      <c r="C117" s="70"/>
      <c r="D117" s="68"/>
      <c r="E117" s="68"/>
      <c r="F117" s="68"/>
      <c r="G117" s="68"/>
      <c r="H117" s="71"/>
      <c r="I117" s="72"/>
    </row>
    <row r="118" spans="1:9" ht="15.75">
      <c r="A118" s="73"/>
      <c r="B118" s="75"/>
      <c r="C118" s="76"/>
      <c r="D118" s="74"/>
      <c r="E118" s="74"/>
      <c r="F118" s="74"/>
      <c r="G118" s="74"/>
      <c r="H118" s="77"/>
      <c r="I118" s="72"/>
    </row>
    <row r="119" spans="1:9" ht="15.75">
      <c r="A119" s="67"/>
      <c r="B119" s="101"/>
      <c r="C119" s="76"/>
      <c r="D119" s="74"/>
      <c r="E119" s="74"/>
      <c r="F119" s="74"/>
      <c r="G119" s="74"/>
      <c r="H119" s="77"/>
      <c r="I119" s="72"/>
    </row>
    <row r="120" spans="1:9" ht="15.75">
      <c r="A120" s="67"/>
      <c r="B120" s="101"/>
      <c r="C120" s="76"/>
      <c r="D120" s="78"/>
      <c r="E120" s="78"/>
      <c r="F120" s="78"/>
      <c r="G120" s="78"/>
      <c r="H120" s="77"/>
      <c r="I120" s="72"/>
    </row>
    <row r="121" spans="1:9" ht="15.75">
      <c r="A121" s="67"/>
      <c r="B121" s="102"/>
      <c r="C121" s="79"/>
      <c r="D121" s="79"/>
      <c r="E121" s="79"/>
      <c r="F121" s="79"/>
      <c r="G121" s="79"/>
      <c r="H121" s="79"/>
      <c r="I121" s="72"/>
    </row>
    <row r="122" spans="1:9" ht="14.25" customHeight="1">
      <c r="A122" s="67"/>
      <c r="B122" s="79"/>
      <c r="C122" s="76"/>
      <c r="D122" s="78"/>
      <c r="E122" s="78"/>
      <c r="F122" s="78"/>
      <c r="G122" s="78"/>
      <c r="H122" s="77"/>
      <c r="I122" s="72"/>
    </row>
    <row r="123" spans="1:9" ht="15.75">
      <c r="A123" s="68"/>
      <c r="B123" s="102"/>
      <c r="C123" s="80"/>
      <c r="D123" s="80"/>
      <c r="E123" s="80"/>
      <c r="F123" s="80"/>
      <c r="G123" s="80"/>
      <c r="H123" s="80"/>
    </row>
    <row r="124" spans="1:9" ht="15.75">
      <c r="A124" s="44"/>
    </row>
    <row r="125" spans="1:9" ht="15.75">
      <c r="A125" s="44"/>
    </row>
    <row r="126" spans="1:9" ht="15">
      <c r="A126" s="45"/>
    </row>
    <row r="127" spans="1:9" ht="15">
      <c r="A127" s="46"/>
    </row>
    <row r="128" spans="1:9" ht="15">
      <c r="A128" s="45"/>
    </row>
  </sheetData>
  <mergeCells count="11">
    <mergeCell ref="A116:E116"/>
    <mergeCell ref="E1:H1"/>
    <mergeCell ref="F2:H2"/>
    <mergeCell ref="F3:H3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7"/>
  <sheetViews>
    <sheetView showGridLines="0" view="pageBreakPreview" zoomScale="90" zoomScaleSheetLayoutView="90" workbookViewId="0">
      <selection activeCell="L7" sqref="L7"/>
    </sheetView>
  </sheetViews>
  <sheetFormatPr defaultColWidth="9.140625" defaultRowHeight="12.75"/>
  <cols>
    <col min="1" max="1" width="65" style="48" customWidth="1"/>
    <col min="2" max="2" width="7.28515625" style="48" customWidth="1"/>
    <col min="3" max="4" width="5" style="48" customWidth="1"/>
    <col min="5" max="5" width="14.28515625" style="48" customWidth="1"/>
    <col min="6" max="6" width="6.42578125" style="48" customWidth="1"/>
    <col min="7" max="7" width="13.28515625" style="48" customWidth="1"/>
    <col min="8" max="8" width="13.5703125" style="48" customWidth="1"/>
    <col min="9" max="9" width="13" style="48" customWidth="1"/>
    <col min="10" max="244" width="9.140625" style="48" customWidth="1"/>
    <col min="245" max="16384" width="9.140625" style="48"/>
  </cols>
  <sheetData>
    <row r="1" spans="1:9" ht="16.5" customHeight="1">
      <c r="A1" s="1"/>
      <c r="B1" s="1"/>
      <c r="C1" s="1"/>
      <c r="D1" s="1"/>
      <c r="E1" s="1"/>
      <c r="F1" s="197" t="s">
        <v>92</v>
      </c>
      <c r="G1" s="197"/>
      <c r="H1" s="197"/>
      <c r="I1" s="197"/>
    </row>
    <row r="2" spans="1:9" ht="28.5" customHeight="1">
      <c r="A2" s="1"/>
      <c r="B2" s="1"/>
      <c r="C2" s="1"/>
      <c r="D2" s="1"/>
      <c r="E2" s="105"/>
      <c r="F2" s="83"/>
      <c r="G2" s="198" t="s">
        <v>93</v>
      </c>
      <c r="H2" s="199"/>
      <c r="I2" s="199"/>
    </row>
    <row r="3" spans="1:9" ht="18.75" customHeight="1">
      <c r="A3" s="1"/>
      <c r="B3" s="1"/>
      <c r="C3" s="1"/>
      <c r="D3" s="1"/>
      <c r="E3" s="104"/>
      <c r="F3" s="104"/>
      <c r="G3" s="230" t="s">
        <v>166</v>
      </c>
      <c r="H3" s="231"/>
      <c r="I3" s="231"/>
    </row>
    <row r="4" spans="1:9" ht="16.5" customHeight="1">
      <c r="A4" s="1"/>
      <c r="B4" s="1"/>
      <c r="C4" s="1"/>
      <c r="D4" s="1"/>
      <c r="E4" s="1"/>
      <c r="F4" s="1"/>
      <c r="G4" s="1"/>
      <c r="H4" s="1"/>
      <c r="I4" s="1"/>
    </row>
    <row r="5" spans="1:9" s="2" customFormat="1" ht="21.75" customHeight="1">
      <c r="A5" s="200" t="s">
        <v>122</v>
      </c>
      <c r="B5" s="208"/>
      <c r="C5" s="208"/>
      <c r="D5" s="208"/>
      <c r="E5" s="208"/>
      <c r="F5" s="208"/>
      <c r="G5" s="208"/>
      <c r="H5" s="208"/>
      <c r="I5" s="208"/>
    </row>
    <row r="6" spans="1:9" ht="14.25" customHeight="1">
      <c r="I6" s="104" t="s">
        <v>0</v>
      </c>
    </row>
    <row r="7" spans="1:9" ht="25.5" customHeight="1">
      <c r="A7" s="201" t="s">
        <v>1</v>
      </c>
      <c r="B7" s="201" t="s">
        <v>81</v>
      </c>
      <c r="C7" s="201" t="s">
        <v>2</v>
      </c>
      <c r="D7" s="201" t="s">
        <v>3</v>
      </c>
      <c r="E7" s="201" t="s">
        <v>4</v>
      </c>
      <c r="F7" s="201" t="s">
        <v>5</v>
      </c>
      <c r="G7" s="203" t="s">
        <v>87</v>
      </c>
      <c r="H7" s="204"/>
      <c r="I7" s="204"/>
    </row>
    <row r="8" spans="1:9" ht="24.75" customHeight="1">
      <c r="A8" s="202"/>
      <c r="B8" s="215"/>
      <c r="C8" s="202"/>
      <c r="D8" s="202"/>
      <c r="E8" s="202"/>
      <c r="F8" s="202"/>
      <c r="G8" s="3" t="s">
        <v>7</v>
      </c>
      <c r="H8" s="3" t="s">
        <v>8</v>
      </c>
      <c r="I8" s="3" t="s">
        <v>82</v>
      </c>
    </row>
    <row r="9" spans="1:9" ht="35.25" customHeight="1">
      <c r="A9" s="4" t="s">
        <v>121</v>
      </c>
      <c r="B9" s="112">
        <v>123</v>
      </c>
      <c r="C9" s="109"/>
      <c r="D9" s="110"/>
      <c r="E9" s="111"/>
      <c r="F9" s="110"/>
      <c r="G9" s="113">
        <f>G152</f>
        <v>19142.399999999998</v>
      </c>
      <c r="H9" s="114">
        <f t="shared" ref="H9:I9" si="0">H152</f>
        <v>6894.8999999999987</v>
      </c>
      <c r="I9" s="114">
        <f t="shared" si="0"/>
        <v>7070.94</v>
      </c>
    </row>
    <row r="10" spans="1:9" ht="15.95" customHeight="1">
      <c r="A10" s="4" t="s">
        <v>9</v>
      </c>
      <c r="B10" s="112">
        <v>123</v>
      </c>
      <c r="C10" s="5">
        <v>1</v>
      </c>
      <c r="D10" s="6" t="s">
        <v>10</v>
      </c>
      <c r="E10" s="7" t="s">
        <v>10</v>
      </c>
      <c r="F10" s="8" t="s">
        <v>10</v>
      </c>
      <c r="G10" s="63">
        <f>G11+G19+G35+G40+G45+G50</f>
        <v>4555.0999999999995</v>
      </c>
      <c r="H10" s="63">
        <f>H11+H19+H35+H40+H45+H50</f>
        <v>3358.0999999999995</v>
      </c>
      <c r="I10" s="84">
        <f>I11+I19+I35+I40+I45+I50</f>
        <v>3293.4999999999995</v>
      </c>
    </row>
    <row r="11" spans="1:9" ht="32.1" customHeight="1">
      <c r="A11" s="41" t="s">
        <v>11</v>
      </c>
      <c r="B11" s="112">
        <v>123</v>
      </c>
      <c r="C11" s="5">
        <v>1</v>
      </c>
      <c r="D11" s="6">
        <v>2</v>
      </c>
      <c r="E11" s="7" t="s">
        <v>10</v>
      </c>
      <c r="F11" s="8" t="s">
        <v>10</v>
      </c>
      <c r="G11" s="63">
        <f t="shared" ref="G11:I14" si="1">G12</f>
        <v>855.5</v>
      </c>
      <c r="H11" s="63">
        <f t="shared" si="1"/>
        <v>769.1</v>
      </c>
      <c r="I11" s="84">
        <f t="shared" si="1"/>
        <v>769.1</v>
      </c>
    </row>
    <row r="12" spans="1:9" ht="15.95" customHeight="1">
      <c r="A12" s="39" t="s">
        <v>12</v>
      </c>
      <c r="B12" s="3">
        <v>123</v>
      </c>
      <c r="C12" s="12">
        <v>1</v>
      </c>
      <c r="D12" s="13">
        <v>2</v>
      </c>
      <c r="E12" s="14" t="s">
        <v>13</v>
      </c>
      <c r="F12" s="15" t="s">
        <v>10</v>
      </c>
      <c r="G12" s="28">
        <f>G13+G16</f>
        <v>855.5</v>
      </c>
      <c r="H12" s="28">
        <f t="shared" si="1"/>
        <v>769.1</v>
      </c>
      <c r="I12" s="85">
        <f t="shared" si="1"/>
        <v>769.1</v>
      </c>
    </row>
    <row r="13" spans="1:9" ht="15.95" customHeight="1">
      <c r="A13" s="39" t="s">
        <v>14</v>
      </c>
      <c r="B13" s="3">
        <v>123</v>
      </c>
      <c r="C13" s="12">
        <v>1</v>
      </c>
      <c r="D13" s="13">
        <v>2</v>
      </c>
      <c r="E13" s="14" t="s">
        <v>15</v>
      </c>
      <c r="F13" s="15" t="s">
        <v>10</v>
      </c>
      <c r="G13" s="28">
        <f t="shared" si="1"/>
        <v>769.1</v>
      </c>
      <c r="H13" s="28">
        <f t="shared" si="1"/>
        <v>769.1</v>
      </c>
      <c r="I13" s="85">
        <f t="shared" si="1"/>
        <v>769.1</v>
      </c>
    </row>
    <row r="14" spans="1:9" ht="63.95" customHeight="1">
      <c r="A14" s="61" t="s">
        <v>16</v>
      </c>
      <c r="B14" s="3">
        <v>123</v>
      </c>
      <c r="C14" s="17">
        <v>1</v>
      </c>
      <c r="D14" s="17">
        <v>2</v>
      </c>
      <c r="E14" s="18" t="s">
        <v>15</v>
      </c>
      <c r="F14" s="19">
        <v>100</v>
      </c>
      <c r="G14" s="22">
        <f t="shared" si="1"/>
        <v>769.1</v>
      </c>
      <c r="H14" s="22">
        <f t="shared" si="1"/>
        <v>769.1</v>
      </c>
      <c r="I14" s="86">
        <f t="shared" si="1"/>
        <v>769.1</v>
      </c>
    </row>
    <row r="15" spans="1:9" ht="32.1" customHeight="1">
      <c r="A15" s="61" t="s">
        <v>17</v>
      </c>
      <c r="B15" s="3">
        <v>123</v>
      </c>
      <c r="C15" s="17">
        <v>1</v>
      </c>
      <c r="D15" s="17">
        <v>2</v>
      </c>
      <c r="E15" s="18" t="s">
        <v>15</v>
      </c>
      <c r="F15" s="19">
        <v>120</v>
      </c>
      <c r="G15" s="131">
        <v>769.1</v>
      </c>
      <c r="H15" s="131">
        <v>769.1</v>
      </c>
      <c r="I15" s="132">
        <v>769.1</v>
      </c>
    </row>
    <row r="16" spans="1:9" ht="21" customHeight="1">
      <c r="A16" s="61" t="s">
        <v>124</v>
      </c>
      <c r="B16" s="3">
        <v>123</v>
      </c>
      <c r="C16" s="17">
        <v>1</v>
      </c>
      <c r="D16" s="17">
        <v>2</v>
      </c>
      <c r="E16" s="18" t="s">
        <v>27</v>
      </c>
      <c r="F16" s="19"/>
      <c r="G16" s="131">
        <v>86.4</v>
      </c>
      <c r="H16" s="131">
        <v>0</v>
      </c>
      <c r="I16" s="132">
        <v>0</v>
      </c>
    </row>
    <row r="17" spans="1:9" ht="70.5" customHeight="1">
      <c r="A17" s="61" t="s">
        <v>16</v>
      </c>
      <c r="B17" s="3">
        <v>123</v>
      </c>
      <c r="C17" s="17">
        <v>1</v>
      </c>
      <c r="D17" s="17">
        <v>2</v>
      </c>
      <c r="E17" s="18" t="s">
        <v>27</v>
      </c>
      <c r="F17" s="19">
        <v>100</v>
      </c>
      <c r="G17" s="131">
        <v>86.4</v>
      </c>
      <c r="H17" s="131">
        <v>0</v>
      </c>
      <c r="I17" s="132">
        <v>0</v>
      </c>
    </row>
    <row r="18" spans="1:9" ht="32.1" customHeight="1">
      <c r="A18" s="61" t="s">
        <v>17</v>
      </c>
      <c r="B18" s="3">
        <v>123</v>
      </c>
      <c r="C18" s="17">
        <v>1</v>
      </c>
      <c r="D18" s="17">
        <v>2</v>
      </c>
      <c r="E18" s="18" t="s">
        <v>27</v>
      </c>
      <c r="F18" s="19">
        <v>120</v>
      </c>
      <c r="G18" s="131">
        <v>86.4</v>
      </c>
      <c r="H18" s="131">
        <v>0</v>
      </c>
      <c r="I18" s="132">
        <v>0</v>
      </c>
    </row>
    <row r="19" spans="1:9" ht="48" customHeight="1">
      <c r="A19" s="60" t="s">
        <v>18</v>
      </c>
      <c r="B19" s="112">
        <v>123</v>
      </c>
      <c r="C19" s="23">
        <v>1</v>
      </c>
      <c r="D19" s="23">
        <v>4</v>
      </c>
      <c r="E19" s="24" t="s">
        <v>10</v>
      </c>
      <c r="F19" s="25" t="s">
        <v>10</v>
      </c>
      <c r="G19" s="133">
        <f>G20</f>
        <v>3582.4</v>
      </c>
      <c r="H19" s="133">
        <f>H20</f>
        <v>2519.2999999999997</v>
      </c>
      <c r="I19" s="134">
        <f>I20</f>
        <v>2454.6999999999998</v>
      </c>
    </row>
    <row r="20" spans="1:9" ht="15.95" customHeight="1">
      <c r="A20" s="61" t="s">
        <v>12</v>
      </c>
      <c r="B20" s="3">
        <v>123</v>
      </c>
      <c r="C20" s="17">
        <v>1</v>
      </c>
      <c r="D20" s="17">
        <v>4</v>
      </c>
      <c r="E20" s="18" t="s">
        <v>13</v>
      </c>
      <c r="F20" s="25"/>
      <c r="G20" s="131">
        <f>G21+G24+G29+G32</f>
        <v>3582.4</v>
      </c>
      <c r="H20" s="131">
        <f t="shared" ref="H20:I20" si="2">H21+H24+H29+H32</f>
        <v>2519.2999999999997</v>
      </c>
      <c r="I20" s="132">
        <f t="shared" si="2"/>
        <v>2454.6999999999998</v>
      </c>
    </row>
    <row r="21" spans="1:9" ht="31.5" customHeight="1">
      <c r="A21" s="61" t="s">
        <v>125</v>
      </c>
      <c r="B21" s="3">
        <v>123</v>
      </c>
      <c r="C21" s="17">
        <v>1</v>
      </c>
      <c r="D21" s="17">
        <v>4</v>
      </c>
      <c r="E21" s="18" t="s">
        <v>19</v>
      </c>
      <c r="F21" s="19"/>
      <c r="G21" s="131">
        <f t="shared" ref="G21:I22" si="3">G22</f>
        <v>2100</v>
      </c>
      <c r="H21" s="131">
        <f t="shared" si="3"/>
        <v>2100</v>
      </c>
      <c r="I21" s="132">
        <f t="shared" si="3"/>
        <v>2100</v>
      </c>
    </row>
    <row r="22" spans="1:9" ht="63.95" customHeight="1">
      <c r="A22" s="61" t="s">
        <v>16</v>
      </c>
      <c r="B22" s="3">
        <v>123</v>
      </c>
      <c r="C22" s="17">
        <v>1</v>
      </c>
      <c r="D22" s="17">
        <v>4</v>
      </c>
      <c r="E22" s="18" t="s">
        <v>19</v>
      </c>
      <c r="F22" s="19">
        <v>100</v>
      </c>
      <c r="G22" s="131">
        <f t="shared" si="3"/>
        <v>2100</v>
      </c>
      <c r="H22" s="131">
        <f t="shared" si="3"/>
        <v>2100</v>
      </c>
      <c r="I22" s="132">
        <f t="shared" si="3"/>
        <v>2100</v>
      </c>
    </row>
    <row r="23" spans="1:9" ht="32.1" customHeight="1">
      <c r="A23" s="39" t="s">
        <v>17</v>
      </c>
      <c r="B23" s="3">
        <v>123</v>
      </c>
      <c r="C23" s="12">
        <v>1</v>
      </c>
      <c r="D23" s="13">
        <v>4</v>
      </c>
      <c r="E23" s="14" t="s">
        <v>19</v>
      </c>
      <c r="F23" s="15">
        <v>120</v>
      </c>
      <c r="G23" s="135">
        <v>2100</v>
      </c>
      <c r="H23" s="135">
        <v>2100</v>
      </c>
      <c r="I23" s="136">
        <v>2100</v>
      </c>
    </row>
    <row r="24" spans="1:9" ht="15.95" customHeight="1">
      <c r="A24" s="87" t="s">
        <v>20</v>
      </c>
      <c r="B24" s="3">
        <v>123</v>
      </c>
      <c r="C24" s="29">
        <v>1</v>
      </c>
      <c r="D24" s="17">
        <v>4</v>
      </c>
      <c r="E24" s="30" t="s">
        <v>21</v>
      </c>
      <c r="F24" s="19" t="s">
        <v>10</v>
      </c>
      <c r="G24" s="131">
        <f>G25+G27</f>
        <v>1272</v>
      </c>
      <c r="H24" s="131">
        <f>H25+H27</f>
        <v>419.2</v>
      </c>
      <c r="I24" s="132">
        <f>I25+I27</f>
        <v>354.6</v>
      </c>
    </row>
    <row r="25" spans="1:9" ht="32.1" customHeight="1">
      <c r="A25" s="39" t="s">
        <v>22</v>
      </c>
      <c r="B25" s="3">
        <v>123</v>
      </c>
      <c r="C25" s="12">
        <v>1</v>
      </c>
      <c r="D25" s="13">
        <v>4</v>
      </c>
      <c r="E25" s="14" t="s">
        <v>21</v>
      </c>
      <c r="F25" s="15">
        <v>200</v>
      </c>
      <c r="G25" s="135">
        <f>G26</f>
        <v>1240</v>
      </c>
      <c r="H25" s="135">
        <f>H26</f>
        <v>387.2</v>
      </c>
      <c r="I25" s="136">
        <f>I26</f>
        <v>322.60000000000002</v>
      </c>
    </row>
    <row r="26" spans="1:9" ht="32.1" customHeight="1">
      <c r="A26" s="87" t="s">
        <v>23</v>
      </c>
      <c r="B26" s="3">
        <v>123</v>
      </c>
      <c r="C26" s="29">
        <v>1</v>
      </c>
      <c r="D26" s="17">
        <v>4</v>
      </c>
      <c r="E26" s="30" t="s">
        <v>21</v>
      </c>
      <c r="F26" s="19">
        <v>240</v>
      </c>
      <c r="G26" s="137">
        <v>1240</v>
      </c>
      <c r="H26" s="131">
        <v>387.2</v>
      </c>
      <c r="I26" s="132">
        <v>322.60000000000002</v>
      </c>
    </row>
    <row r="27" spans="1:9" ht="15.95" customHeight="1">
      <c r="A27" s="88" t="s">
        <v>24</v>
      </c>
      <c r="B27" s="3">
        <v>123</v>
      </c>
      <c r="C27" s="31">
        <v>1</v>
      </c>
      <c r="D27" s="32">
        <v>4</v>
      </c>
      <c r="E27" s="14" t="s">
        <v>21</v>
      </c>
      <c r="F27" s="33">
        <v>800</v>
      </c>
      <c r="G27" s="138">
        <v>32</v>
      </c>
      <c r="H27" s="138">
        <f>H28</f>
        <v>32</v>
      </c>
      <c r="I27" s="139">
        <f>I28</f>
        <v>32</v>
      </c>
    </row>
    <row r="28" spans="1:9" ht="15.95" customHeight="1">
      <c r="A28" s="87" t="s">
        <v>25</v>
      </c>
      <c r="B28" s="3">
        <v>123</v>
      </c>
      <c r="C28" s="29">
        <v>1</v>
      </c>
      <c r="D28" s="17">
        <v>4</v>
      </c>
      <c r="E28" s="30" t="s">
        <v>21</v>
      </c>
      <c r="F28" s="19">
        <v>850</v>
      </c>
      <c r="G28" s="131">
        <v>32</v>
      </c>
      <c r="H28" s="131">
        <v>32</v>
      </c>
      <c r="I28" s="132">
        <v>32</v>
      </c>
    </row>
    <row r="29" spans="1:9" ht="18.75" customHeight="1">
      <c r="A29" s="87" t="s">
        <v>126</v>
      </c>
      <c r="B29" s="3">
        <v>123</v>
      </c>
      <c r="C29" s="29">
        <v>1</v>
      </c>
      <c r="D29" s="17">
        <v>4</v>
      </c>
      <c r="E29" s="30" t="s">
        <v>26</v>
      </c>
      <c r="F29" s="19"/>
      <c r="G29" s="131">
        <f t="shared" ref="G29:I30" si="4">G30</f>
        <v>0.1</v>
      </c>
      <c r="H29" s="131">
        <f t="shared" si="4"/>
        <v>0.1</v>
      </c>
      <c r="I29" s="132">
        <f t="shared" si="4"/>
        <v>0.1</v>
      </c>
    </row>
    <row r="30" spans="1:9" ht="32.1" customHeight="1">
      <c r="A30" s="39" t="s">
        <v>22</v>
      </c>
      <c r="B30" s="3">
        <v>123</v>
      </c>
      <c r="C30" s="29">
        <v>1</v>
      </c>
      <c r="D30" s="17">
        <v>4</v>
      </c>
      <c r="E30" s="30" t="s">
        <v>26</v>
      </c>
      <c r="F30" s="19">
        <v>200</v>
      </c>
      <c r="G30" s="131">
        <f t="shared" si="4"/>
        <v>0.1</v>
      </c>
      <c r="H30" s="131">
        <f t="shared" si="4"/>
        <v>0.1</v>
      </c>
      <c r="I30" s="132">
        <f t="shared" si="4"/>
        <v>0.1</v>
      </c>
    </row>
    <row r="31" spans="1:9" ht="29.25" customHeight="1">
      <c r="A31" s="87" t="s">
        <v>23</v>
      </c>
      <c r="B31" s="3">
        <v>123</v>
      </c>
      <c r="C31" s="29">
        <v>1</v>
      </c>
      <c r="D31" s="17">
        <v>4</v>
      </c>
      <c r="E31" s="30" t="s">
        <v>26</v>
      </c>
      <c r="F31" s="19">
        <v>240</v>
      </c>
      <c r="G31" s="131">
        <v>0.1</v>
      </c>
      <c r="H31" s="131">
        <v>0.1</v>
      </c>
      <c r="I31" s="132">
        <v>0.1</v>
      </c>
    </row>
    <row r="32" spans="1:9" ht="36" customHeight="1">
      <c r="A32" s="39" t="s">
        <v>124</v>
      </c>
      <c r="B32" s="3">
        <v>123</v>
      </c>
      <c r="C32" s="17">
        <v>1</v>
      </c>
      <c r="D32" s="17">
        <v>4</v>
      </c>
      <c r="E32" s="18" t="s">
        <v>27</v>
      </c>
      <c r="F32" s="19"/>
      <c r="G32" s="131">
        <f t="shared" ref="G32:I33" si="5">G33</f>
        <v>210.3</v>
      </c>
      <c r="H32" s="131">
        <f t="shared" si="5"/>
        <v>0</v>
      </c>
      <c r="I32" s="132">
        <f t="shared" si="5"/>
        <v>0</v>
      </c>
    </row>
    <row r="33" spans="1:9" ht="36.75" customHeight="1">
      <c r="A33" s="61" t="s">
        <v>16</v>
      </c>
      <c r="B33" s="3">
        <v>123</v>
      </c>
      <c r="C33" s="17">
        <v>1</v>
      </c>
      <c r="D33" s="17">
        <v>4</v>
      </c>
      <c r="E33" s="18" t="s">
        <v>27</v>
      </c>
      <c r="F33" s="19">
        <v>100</v>
      </c>
      <c r="G33" s="140">
        <f t="shared" si="5"/>
        <v>210.3</v>
      </c>
      <c r="H33" s="140">
        <f t="shared" si="5"/>
        <v>0</v>
      </c>
      <c r="I33" s="132">
        <f t="shared" si="5"/>
        <v>0</v>
      </c>
    </row>
    <row r="34" spans="1:9" ht="36" customHeight="1">
      <c r="A34" s="61" t="s">
        <v>17</v>
      </c>
      <c r="B34" s="3">
        <v>123</v>
      </c>
      <c r="C34" s="17">
        <v>1</v>
      </c>
      <c r="D34" s="17">
        <v>4</v>
      </c>
      <c r="E34" s="18" t="s">
        <v>27</v>
      </c>
      <c r="F34" s="19">
        <v>120</v>
      </c>
      <c r="G34" s="140">
        <v>210.3</v>
      </c>
      <c r="H34" s="140">
        <v>0</v>
      </c>
      <c r="I34" s="132">
        <v>0</v>
      </c>
    </row>
    <row r="35" spans="1:9" ht="48" customHeight="1">
      <c r="A35" s="60" t="s">
        <v>28</v>
      </c>
      <c r="B35" s="112">
        <v>123</v>
      </c>
      <c r="C35" s="23">
        <v>1</v>
      </c>
      <c r="D35" s="23">
        <v>6</v>
      </c>
      <c r="E35" s="24" t="s">
        <v>10</v>
      </c>
      <c r="F35" s="25" t="s">
        <v>10</v>
      </c>
      <c r="G35" s="141">
        <f t="shared" ref="G35:I38" si="6">G36</f>
        <v>23.7</v>
      </c>
      <c r="H35" s="141">
        <f t="shared" si="6"/>
        <v>23.7</v>
      </c>
      <c r="I35" s="142">
        <f t="shared" si="6"/>
        <v>23.7</v>
      </c>
    </row>
    <row r="36" spans="1:9" ht="15.95" customHeight="1">
      <c r="A36" s="61" t="s">
        <v>29</v>
      </c>
      <c r="B36" s="3">
        <v>123</v>
      </c>
      <c r="C36" s="17">
        <v>1</v>
      </c>
      <c r="D36" s="17">
        <v>6</v>
      </c>
      <c r="E36" s="18" t="s">
        <v>13</v>
      </c>
      <c r="F36" s="19" t="s">
        <v>10</v>
      </c>
      <c r="G36" s="140">
        <f t="shared" si="6"/>
        <v>23.7</v>
      </c>
      <c r="H36" s="140">
        <f t="shared" si="6"/>
        <v>23.7</v>
      </c>
      <c r="I36" s="132">
        <f t="shared" si="6"/>
        <v>23.7</v>
      </c>
    </row>
    <row r="37" spans="1:9" ht="18" customHeight="1">
      <c r="A37" s="61" t="s">
        <v>30</v>
      </c>
      <c r="B37" s="3">
        <v>123</v>
      </c>
      <c r="C37" s="17">
        <v>1</v>
      </c>
      <c r="D37" s="17">
        <v>6</v>
      </c>
      <c r="E37" s="18" t="s">
        <v>31</v>
      </c>
      <c r="F37" s="19"/>
      <c r="G37" s="140">
        <f t="shared" si="6"/>
        <v>23.7</v>
      </c>
      <c r="H37" s="140">
        <f t="shared" si="6"/>
        <v>23.7</v>
      </c>
      <c r="I37" s="136">
        <f t="shared" si="6"/>
        <v>23.7</v>
      </c>
    </row>
    <row r="38" spans="1:9" ht="15.95" customHeight="1">
      <c r="A38" s="61" t="s">
        <v>32</v>
      </c>
      <c r="B38" s="3">
        <v>123</v>
      </c>
      <c r="C38" s="17">
        <v>1</v>
      </c>
      <c r="D38" s="17">
        <v>6</v>
      </c>
      <c r="E38" s="18" t="s">
        <v>31</v>
      </c>
      <c r="F38" s="19">
        <v>500</v>
      </c>
      <c r="G38" s="140">
        <f t="shared" si="6"/>
        <v>23.7</v>
      </c>
      <c r="H38" s="140">
        <f t="shared" si="6"/>
        <v>23.7</v>
      </c>
      <c r="I38" s="136">
        <f t="shared" si="6"/>
        <v>23.7</v>
      </c>
    </row>
    <row r="39" spans="1:9" ht="15" customHeight="1">
      <c r="A39" s="61" t="s">
        <v>33</v>
      </c>
      <c r="B39" s="3">
        <v>123</v>
      </c>
      <c r="C39" s="17">
        <v>1</v>
      </c>
      <c r="D39" s="17">
        <v>6</v>
      </c>
      <c r="E39" s="18" t="s">
        <v>31</v>
      </c>
      <c r="F39" s="19">
        <v>540</v>
      </c>
      <c r="G39" s="140">
        <v>23.7</v>
      </c>
      <c r="H39" s="140">
        <v>23.7</v>
      </c>
      <c r="I39" s="136">
        <v>23.7</v>
      </c>
    </row>
    <row r="40" spans="1:9" ht="15.75" hidden="1" customHeight="1">
      <c r="A40" s="60" t="s">
        <v>34</v>
      </c>
      <c r="B40" s="3">
        <v>123</v>
      </c>
      <c r="C40" s="23">
        <v>1</v>
      </c>
      <c r="D40" s="23">
        <v>7</v>
      </c>
      <c r="E40" s="24"/>
      <c r="F40" s="25"/>
      <c r="G40" s="141">
        <f t="shared" ref="G40:I43" si="7">G41</f>
        <v>0</v>
      </c>
      <c r="H40" s="141">
        <f t="shared" si="7"/>
        <v>0</v>
      </c>
      <c r="I40" s="143">
        <f t="shared" si="7"/>
        <v>0</v>
      </c>
    </row>
    <row r="41" spans="1:9" ht="15.75" hidden="1" customHeight="1">
      <c r="A41" s="39" t="s">
        <v>12</v>
      </c>
      <c r="B41" s="3">
        <v>123</v>
      </c>
      <c r="C41" s="12">
        <v>1</v>
      </c>
      <c r="D41" s="13">
        <v>7</v>
      </c>
      <c r="E41" s="14" t="s">
        <v>13</v>
      </c>
      <c r="F41" s="15"/>
      <c r="G41" s="135">
        <f t="shared" si="7"/>
        <v>0</v>
      </c>
      <c r="H41" s="135">
        <f t="shared" si="7"/>
        <v>0</v>
      </c>
      <c r="I41" s="136">
        <f t="shared" si="7"/>
        <v>0</v>
      </c>
    </row>
    <row r="42" spans="1:9" ht="31.5" hidden="1" customHeight="1">
      <c r="A42" s="39" t="s">
        <v>35</v>
      </c>
      <c r="B42" s="3">
        <v>123</v>
      </c>
      <c r="C42" s="12">
        <v>1</v>
      </c>
      <c r="D42" s="13">
        <v>7</v>
      </c>
      <c r="E42" s="14" t="s">
        <v>36</v>
      </c>
      <c r="F42" s="15"/>
      <c r="G42" s="135">
        <f t="shared" si="7"/>
        <v>0</v>
      </c>
      <c r="H42" s="135">
        <f t="shared" si="7"/>
        <v>0</v>
      </c>
      <c r="I42" s="136">
        <f t="shared" si="7"/>
        <v>0</v>
      </c>
    </row>
    <row r="43" spans="1:9" ht="31.5" hidden="1" customHeight="1">
      <c r="A43" s="39" t="s">
        <v>22</v>
      </c>
      <c r="B43" s="3">
        <v>123</v>
      </c>
      <c r="C43" s="12">
        <v>1</v>
      </c>
      <c r="D43" s="13">
        <v>7</v>
      </c>
      <c r="E43" s="14" t="s">
        <v>36</v>
      </c>
      <c r="F43" s="15">
        <v>200</v>
      </c>
      <c r="G43" s="135">
        <f t="shared" si="7"/>
        <v>0</v>
      </c>
      <c r="H43" s="135">
        <f t="shared" si="7"/>
        <v>0</v>
      </c>
      <c r="I43" s="136">
        <f t="shared" si="7"/>
        <v>0</v>
      </c>
    </row>
    <row r="44" spans="1:9" ht="31.5" hidden="1" customHeight="1">
      <c r="A44" s="61" t="s">
        <v>23</v>
      </c>
      <c r="B44" s="3">
        <v>123</v>
      </c>
      <c r="C44" s="12">
        <v>1</v>
      </c>
      <c r="D44" s="13">
        <v>7</v>
      </c>
      <c r="E44" s="14" t="s">
        <v>36</v>
      </c>
      <c r="F44" s="19">
        <v>240</v>
      </c>
      <c r="G44" s="135">
        <v>0</v>
      </c>
      <c r="H44" s="135">
        <v>0</v>
      </c>
      <c r="I44" s="136">
        <v>0</v>
      </c>
    </row>
    <row r="45" spans="1:9" ht="15.95" customHeight="1">
      <c r="A45" s="89" t="s">
        <v>37</v>
      </c>
      <c r="B45" s="3">
        <v>123</v>
      </c>
      <c r="C45" s="34">
        <v>1</v>
      </c>
      <c r="D45" s="23">
        <v>11</v>
      </c>
      <c r="E45" s="35" t="s">
        <v>10</v>
      </c>
      <c r="F45" s="25" t="s">
        <v>10</v>
      </c>
      <c r="G45" s="133">
        <f t="shared" ref="G45:I48" si="8">G46</f>
        <v>30</v>
      </c>
      <c r="H45" s="133">
        <f t="shared" si="8"/>
        <v>30</v>
      </c>
      <c r="I45" s="134">
        <f t="shared" si="8"/>
        <v>30</v>
      </c>
    </row>
    <row r="46" spans="1:9" ht="15.95" customHeight="1">
      <c r="A46" s="39" t="s">
        <v>12</v>
      </c>
      <c r="B46" s="3">
        <v>123</v>
      </c>
      <c r="C46" s="12">
        <v>1</v>
      </c>
      <c r="D46" s="13">
        <v>11</v>
      </c>
      <c r="E46" s="14" t="s">
        <v>13</v>
      </c>
      <c r="F46" s="15" t="s">
        <v>10</v>
      </c>
      <c r="G46" s="135">
        <f t="shared" si="8"/>
        <v>30</v>
      </c>
      <c r="H46" s="135">
        <f t="shared" si="8"/>
        <v>30</v>
      </c>
      <c r="I46" s="136">
        <f t="shared" si="8"/>
        <v>30</v>
      </c>
    </row>
    <row r="47" spans="1:9" ht="15.95" customHeight="1">
      <c r="A47" s="39" t="s">
        <v>38</v>
      </c>
      <c r="B47" s="3">
        <v>123</v>
      </c>
      <c r="C47" s="12">
        <v>1</v>
      </c>
      <c r="D47" s="13">
        <v>11</v>
      </c>
      <c r="E47" s="14" t="s">
        <v>39</v>
      </c>
      <c r="F47" s="15" t="s">
        <v>10</v>
      </c>
      <c r="G47" s="135">
        <f t="shared" si="8"/>
        <v>30</v>
      </c>
      <c r="H47" s="135">
        <f t="shared" si="8"/>
        <v>30</v>
      </c>
      <c r="I47" s="136">
        <f t="shared" si="8"/>
        <v>30</v>
      </c>
    </row>
    <row r="48" spans="1:9" ht="15.95" customHeight="1">
      <c r="A48" s="39" t="s">
        <v>24</v>
      </c>
      <c r="B48" s="3">
        <v>123</v>
      </c>
      <c r="C48" s="12">
        <v>1</v>
      </c>
      <c r="D48" s="13">
        <v>11</v>
      </c>
      <c r="E48" s="14" t="s">
        <v>39</v>
      </c>
      <c r="F48" s="15">
        <v>800</v>
      </c>
      <c r="G48" s="135">
        <f t="shared" si="8"/>
        <v>30</v>
      </c>
      <c r="H48" s="135">
        <f t="shared" si="8"/>
        <v>30</v>
      </c>
      <c r="I48" s="136">
        <f t="shared" si="8"/>
        <v>30</v>
      </c>
    </row>
    <row r="49" spans="1:9" ht="15.95" customHeight="1">
      <c r="A49" s="87" t="s">
        <v>40</v>
      </c>
      <c r="B49" s="3">
        <v>123</v>
      </c>
      <c r="C49" s="29">
        <v>1</v>
      </c>
      <c r="D49" s="17">
        <v>11</v>
      </c>
      <c r="E49" s="30" t="s">
        <v>39</v>
      </c>
      <c r="F49" s="19">
        <v>870</v>
      </c>
      <c r="G49" s="131">
        <v>30</v>
      </c>
      <c r="H49" s="131">
        <v>30</v>
      </c>
      <c r="I49" s="132">
        <v>30</v>
      </c>
    </row>
    <row r="50" spans="1:9" ht="15.95" customHeight="1">
      <c r="A50" s="90" t="s">
        <v>41</v>
      </c>
      <c r="B50" s="112">
        <v>123</v>
      </c>
      <c r="C50" s="36">
        <v>1</v>
      </c>
      <c r="D50" s="37">
        <v>13</v>
      </c>
      <c r="E50" s="91" t="s">
        <v>10</v>
      </c>
      <c r="F50" s="38" t="s">
        <v>10</v>
      </c>
      <c r="G50" s="144">
        <f>G51</f>
        <v>63.5</v>
      </c>
      <c r="H50" s="144">
        <f>H51</f>
        <v>16</v>
      </c>
      <c r="I50" s="142">
        <f>I51</f>
        <v>16</v>
      </c>
    </row>
    <row r="51" spans="1:9" ht="15.95" customHeight="1">
      <c r="A51" s="39" t="s">
        <v>12</v>
      </c>
      <c r="B51" s="3">
        <v>123</v>
      </c>
      <c r="C51" s="12">
        <v>1</v>
      </c>
      <c r="D51" s="13">
        <v>13</v>
      </c>
      <c r="E51" s="14" t="s">
        <v>13</v>
      </c>
      <c r="F51" s="15" t="s">
        <v>10</v>
      </c>
      <c r="G51" s="135">
        <f>G52+G55</f>
        <v>63.5</v>
      </c>
      <c r="H51" s="135">
        <f>H52+H55</f>
        <v>16</v>
      </c>
      <c r="I51" s="136">
        <f>I52+I55</f>
        <v>16</v>
      </c>
    </row>
    <row r="52" spans="1:9" ht="32.1" customHeight="1">
      <c r="A52" s="39" t="s">
        <v>127</v>
      </c>
      <c r="B52" s="3">
        <v>123</v>
      </c>
      <c r="C52" s="12">
        <v>1</v>
      </c>
      <c r="D52" s="13">
        <v>13</v>
      </c>
      <c r="E52" s="14" t="s">
        <v>42</v>
      </c>
      <c r="F52" s="15" t="s">
        <v>10</v>
      </c>
      <c r="G52" s="135">
        <f t="shared" ref="G52:I53" si="9">G53</f>
        <v>37.5</v>
      </c>
      <c r="H52" s="135">
        <f t="shared" si="9"/>
        <v>5</v>
      </c>
      <c r="I52" s="136">
        <f t="shared" si="9"/>
        <v>5</v>
      </c>
    </row>
    <row r="53" spans="1:9" ht="32.1" customHeight="1">
      <c r="A53" s="39" t="s">
        <v>22</v>
      </c>
      <c r="B53" s="3">
        <v>123</v>
      </c>
      <c r="C53" s="12">
        <v>1</v>
      </c>
      <c r="D53" s="13">
        <v>13</v>
      </c>
      <c r="E53" s="14" t="s">
        <v>42</v>
      </c>
      <c r="F53" s="15">
        <v>200</v>
      </c>
      <c r="G53" s="135">
        <f t="shared" si="9"/>
        <v>37.5</v>
      </c>
      <c r="H53" s="135">
        <f t="shared" si="9"/>
        <v>5</v>
      </c>
      <c r="I53" s="136">
        <f t="shared" si="9"/>
        <v>5</v>
      </c>
    </row>
    <row r="54" spans="1:9" ht="32.1" customHeight="1">
      <c r="A54" s="61" t="s">
        <v>23</v>
      </c>
      <c r="B54" s="3">
        <v>123</v>
      </c>
      <c r="C54" s="17">
        <v>1</v>
      </c>
      <c r="D54" s="17">
        <v>13</v>
      </c>
      <c r="E54" s="18" t="s">
        <v>42</v>
      </c>
      <c r="F54" s="19">
        <v>240</v>
      </c>
      <c r="G54" s="131">
        <v>37.5</v>
      </c>
      <c r="H54" s="131">
        <v>5</v>
      </c>
      <c r="I54" s="132">
        <v>5</v>
      </c>
    </row>
    <row r="55" spans="1:9" ht="15.95" customHeight="1">
      <c r="A55" s="61" t="s">
        <v>43</v>
      </c>
      <c r="B55" s="3">
        <v>123</v>
      </c>
      <c r="C55" s="17">
        <v>1</v>
      </c>
      <c r="D55" s="17">
        <v>13</v>
      </c>
      <c r="E55" s="18" t="s">
        <v>44</v>
      </c>
      <c r="F55" s="19" t="s">
        <v>10</v>
      </c>
      <c r="G55" s="131">
        <f>G58+G60+G56</f>
        <v>26</v>
      </c>
      <c r="H55" s="131">
        <f>H58+H60</f>
        <v>11</v>
      </c>
      <c r="I55" s="132">
        <f>I58+I60</f>
        <v>11</v>
      </c>
    </row>
    <row r="56" spans="1:9" ht="22.5" customHeight="1">
      <c r="A56" s="39" t="s">
        <v>22</v>
      </c>
      <c r="B56" s="3">
        <v>123</v>
      </c>
      <c r="C56" s="17">
        <v>1</v>
      </c>
      <c r="D56" s="17">
        <v>13</v>
      </c>
      <c r="E56" s="18" t="s">
        <v>44</v>
      </c>
      <c r="F56" s="19">
        <v>200</v>
      </c>
      <c r="G56" s="131">
        <f>G57</f>
        <v>15</v>
      </c>
      <c r="H56" s="131">
        <f>H57</f>
        <v>0</v>
      </c>
      <c r="I56" s="132">
        <f>I57</f>
        <v>0</v>
      </c>
    </row>
    <row r="57" spans="1:9" ht="31.5" customHeight="1">
      <c r="A57" s="39" t="s">
        <v>23</v>
      </c>
      <c r="B57" s="3">
        <v>123</v>
      </c>
      <c r="C57" s="17">
        <v>1</v>
      </c>
      <c r="D57" s="17">
        <v>13</v>
      </c>
      <c r="E57" s="18" t="s">
        <v>44</v>
      </c>
      <c r="F57" s="19">
        <v>240</v>
      </c>
      <c r="G57" s="131">
        <v>15</v>
      </c>
      <c r="H57" s="131">
        <v>0</v>
      </c>
      <c r="I57" s="132">
        <v>0</v>
      </c>
    </row>
    <row r="58" spans="1:9" ht="24.75" hidden="1" customHeight="1">
      <c r="A58" s="39" t="s">
        <v>94</v>
      </c>
      <c r="B58" s="3">
        <v>123</v>
      </c>
      <c r="C58" s="17">
        <v>1</v>
      </c>
      <c r="D58" s="17">
        <v>13</v>
      </c>
      <c r="E58" s="18" t="s">
        <v>44</v>
      </c>
      <c r="F58" s="19">
        <v>300</v>
      </c>
      <c r="G58" s="131">
        <f>G59</f>
        <v>0</v>
      </c>
      <c r="H58" s="131">
        <f>H59</f>
        <v>0</v>
      </c>
      <c r="I58" s="132">
        <f>I59</f>
        <v>0</v>
      </c>
    </row>
    <row r="59" spans="1:9" ht="22.5" hidden="1" customHeight="1">
      <c r="A59" s="87" t="s">
        <v>89</v>
      </c>
      <c r="B59" s="3">
        <v>123</v>
      </c>
      <c r="C59" s="29">
        <v>1</v>
      </c>
      <c r="D59" s="17">
        <v>13</v>
      </c>
      <c r="E59" s="18" t="s">
        <v>44</v>
      </c>
      <c r="F59" s="19">
        <v>350</v>
      </c>
      <c r="G59" s="131">
        <v>0</v>
      </c>
      <c r="H59" s="131">
        <v>0</v>
      </c>
      <c r="I59" s="132">
        <v>0</v>
      </c>
    </row>
    <row r="60" spans="1:9" ht="19.5" customHeight="1">
      <c r="A60" s="39" t="s">
        <v>24</v>
      </c>
      <c r="B60" s="3">
        <v>123</v>
      </c>
      <c r="C60" s="12">
        <v>1</v>
      </c>
      <c r="D60" s="13">
        <v>13</v>
      </c>
      <c r="E60" s="18" t="s">
        <v>44</v>
      </c>
      <c r="F60" s="15">
        <v>800</v>
      </c>
      <c r="G60" s="135">
        <f>G61+G62</f>
        <v>11</v>
      </c>
      <c r="H60" s="135">
        <f>H61+H62</f>
        <v>11</v>
      </c>
      <c r="I60" s="136">
        <f>I61+I62</f>
        <v>11</v>
      </c>
    </row>
    <row r="61" spans="1:9" ht="20.25" hidden="1" customHeight="1">
      <c r="A61" s="87" t="s">
        <v>88</v>
      </c>
      <c r="B61" s="3">
        <v>123</v>
      </c>
      <c r="C61" s="29">
        <v>1</v>
      </c>
      <c r="D61" s="17">
        <v>13</v>
      </c>
      <c r="E61" s="92" t="s">
        <v>44</v>
      </c>
      <c r="F61" s="19">
        <v>830</v>
      </c>
      <c r="G61" s="131">
        <v>0</v>
      </c>
      <c r="H61" s="131">
        <v>0</v>
      </c>
      <c r="I61" s="132">
        <v>0</v>
      </c>
    </row>
    <row r="62" spans="1:9" ht="15.95" customHeight="1">
      <c r="A62" s="61" t="s">
        <v>25</v>
      </c>
      <c r="B62" s="3">
        <v>123</v>
      </c>
      <c r="C62" s="29">
        <v>1</v>
      </c>
      <c r="D62" s="17">
        <v>13</v>
      </c>
      <c r="E62" s="18" t="s">
        <v>44</v>
      </c>
      <c r="F62" s="19">
        <v>850</v>
      </c>
      <c r="G62" s="131">
        <v>11</v>
      </c>
      <c r="H62" s="131">
        <v>11</v>
      </c>
      <c r="I62" s="132">
        <v>11</v>
      </c>
    </row>
    <row r="63" spans="1:9" ht="15.95" customHeight="1">
      <c r="A63" s="41" t="s">
        <v>45</v>
      </c>
      <c r="B63" s="112">
        <v>123</v>
      </c>
      <c r="C63" s="5">
        <v>2</v>
      </c>
      <c r="D63" s="6">
        <v>3</v>
      </c>
      <c r="E63" s="7" t="s">
        <v>10</v>
      </c>
      <c r="F63" s="8" t="s">
        <v>10</v>
      </c>
      <c r="G63" s="145">
        <f t="shared" ref="G63:I64" si="10">G64</f>
        <v>121.2</v>
      </c>
      <c r="H63" s="145">
        <f t="shared" si="10"/>
        <v>117.6</v>
      </c>
      <c r="I63" s="143">
        <f t="shared" si="10"/>
        <v>121.84</v>
      </c>
    </row>
    <row r="64" spans="1:9" ht="15.95" customHeight="1">
      <c r="A64" s="39" t="s">
        <v>29</v>
      </c>
      <c r="B64" s="3">
        <v>123</v>
      </c>
      <c r="C64" s="12">
        <v>2</v>
      </c>
      <c r="D64" s="13">
        <v>3</v>
      </c>
      <c r="E64" s="14" t="s">
        <v>13</v>
      </c>
      <c r="F64" s="15" t="s">
        <v>10</v>
      </c>
      <c r="G64" s="135">
        <f t="shared" si="10"/>
        <v>121.2</v>
      </c>
      <c r="H64" s="135">
        <f t="shared" si="10"/>
        <v>117.6</v>
      </c>
      <c r="I64" s="136">
        <f t="shared" si="10"/>
        <v>121.84</v>
      </c>
    </row>
    <row r="65" spans="1:9" s="93" customFormat="1" ht="32.1" customHeight="1">
      <c r="A65" s="39" t="s">
        <v>128</v>
      </c>
      <c r="B65" s="3">
        <v>123</v>
      </c>
      <c r="C65" s="12">
        <v>2</v>
      </c>
      <c r="D65" s="13">
        <v>3</v>
      </c>
      <c r="E65" s="14" t="s">
        <v>46</v>
      </c>
      <c r="F65" s="40" t="s">
        <v>10</v>
      </c>
      <c r="G65" s="135">
        <f>G66+G68</f>
        <v>121.2</v>
      </c>
      <c r="H65" s="135">
        <f>H66+H68</f>
        <v>117.6</v>
      </c>
      <c r="I65" s="136">
        <f>I66+I68</f>
        <v>121.84</v>
      </c>
    </row>
    <row r="66" spans="1:9" ht="63.95" customHeight="1">
      <c r="A66" s="39" t="s">
        <v>16</v>
      </c>
      <c r="B66" s="3">
        <v>123</v>
      </c>
      <c r="C66" s="12">
        <v>2</v>
      </c>
      <c r="D66" s="13">
        <v>3</v>
      </c>
      <c r="E66" s="14" t="s">
        <v>46</v>
      </c>
      <c r="F66" s="15">
        <v>100</v>
      </c>
      <c r="G66" s="135">
        <f>G67</f>
        <v>114.8</v>
      </c>
      <c r="H66" s="135">
        <f>H67</f>
        <v>113.8</v>
      </c>
      <c r="I66" s="136">
        <f>I67</f>
        <v>121.8</v>
      </c>
    </row>
    <row r="67" spans="1:9" ht="32.1" customHeight="1">
      <c r="A67" s="39" t="s">
        <v>47</v>
      </c>
      <c r="B67" s="3">
        <v>123</v>
      </c>
      <c r="C67" s="12">
        <v>2</v>
      </c>
      <c r="D67" s="13">
        <v>3</v>
      </c>
      <c r="E67" s="14" t="s">
        <v>46</v>
      </c>
      <c r="F67" s="15">
        <v>120</v>
      </c>
      <c r="G67" s="135">
        <v>114.8</v>
      </c>
      <c r="H67" s="135">
        <v>113.8</v>
      </c>
      <c r="I67" s="136">
        <v>121.8</v>
      </c>
    </row>
    <row r="68" spans="1:9" ht="32.1" customHeight="1">
      <c r="A68" s="39" t="s">
        <v>22</v>
      </c>
      <c r="B68" s="3">
        <v>123</v>
      </c>
      <c r="C68" s="12">
        <v>2</v>
      </c>
      <c r="D68" s="13">
        <v>3</v>
      </c>
      <c r="E68" s="14" t="s">
        <v>48</v>
      </c>
      <c r="F68" s="15">
        <v>200</v>
      </c>
      <c r="G68" s="135">
        <f>G69</f>
        <v>6.4</v>
      </c>
      <c r="H68" s="135">
        <f>H69</f>
        <v>3.8</v>
      </c>
      <c r="I68" s="136">
        <f>I69</f>
        <v>0.04</v>
      </c>
    </row>
    <row r="69" spans="1:9" ht="32.1" customHeight="1">
      <c r="A69" s="39" t="s">
        <v>23</v>
      </c>
      <c r="B69" s="3">
        <v>123</v>
      </c>
      <c r="C69" s="12">
        <v>2</v>
      </c>
      <c r="D69" s="13">
        <v>3</v>
      </c>
      <c r="E69" s="14" t="s">
        <v>48</v>
      </c>
      <c r="F69" s="15">
        <v>240</v>
      </c>
      <c r="G69" s="135">
        <v>6.4</v>
      </c>
      <c r="H69" s="135">
        <v>3.8</v>
      </c>
      <c r="I69" s="146">
        <v>0.04</v>
      </c>
    </row>
    <row r="70" spans="1:9" ht="32.1" customHeight="1">
      <c r="A70" s="41" t="s">
        <v>49</v>
      </c>
      <c r="B70" s="112">
        <v>123</v>
      </c>
      <c r="C70" s="5">
        <v>3</v>
      </c>
      <c r="D70" s="13"/>
      <c r="E70" s="14"/>
      <c r="F70" s="15"/>
      <c r="G70" s="145">
        <f>G71</f>
        <v>225.6</v>
      </c>
      <c r="H70" s="145">
        <f t="shared" ref="H70:I74" si="11">H71</f>
        <v>10</v>
      </c>
      <c r="I70" s="143">
        <f t="shared" si="11"/>
        <v>10</v>
      </c>
    </row>
    <row r="71" spans="1:9" ht="32.1" customHeight="1">
      <c r="A71" s="41" t="s">
        <v>50</v>
      </c>
      <c r="B71" s="112">
        <v>123</v>
      </c>
      <c r="C71" s="5">
        <v>3</v>
      </c>
      <c r="D71" s="6">
        <v>10</v>
      </c>
      <c r="E71" s="7" t="s">
        <v>10</v>
      </c>
      <c r="F71" s="8" t="s">
        <v>10</v>
      </c>
      <c r="G71" s="145">
        <f>G72</f>
        <v>225.6</v>
      </c>
      <c r="H71" s="145">
        <f t="shared" si="11"/>
        <v>10</v>
      </c>
      <c r="I71" s="143">
        <f t="shared" si="11"/>
        <v>10</v>
      </c>
    </row>
    <row r="72" spans="1:9" ht="63">
      <c r="A72" s="41" t="s">
        <v>95</v>
      </c>
      <c r="B72" s="112">
        <v>123</v>
      </c>
      <c r="C72" s="5">
        <v>3</v>
      </c>
      <c r="D72" s="6">
        <v>10</v>
      </c>
      <c r="E72" s="7" t="s">
        <v>51</v>
      </c>
      <c r="F72" s="8" t="s">
        <v>10</v>
      </c>
      <c r="G72" s="145">
        <f>G73</f>
        <v>225.6</v>
      </c>
      <c r="H72" s="145">
        <f t="shared" si="11"/>
        <v>10</v>
      </c>
      <c r="I72" s="143">
        <f t="shared" si="11"/>
        <v>10</v>
      </c>
    </row>
    <row r="73" spans="1:9" ht="49.5" customHeight="1">
      <c r="A73" s="39" t="s">
        <v>52</v>
      </c>
      <c r="B73" s="3">
        <v>123</v>
      </c>
      <c r="C73" s="12">
        <v>3</v>
      </c>
      <c r="D73" s="13">
        <v>10</v>
      </c>
      <c r="E73" s="30" t="s">
        <v>53</v>
      </c>
      <c r="F73" s="15" t="s">
        <v>10</v>
      </c>
      <c r="G73" s="135">
        <f>G74</f>
        <v>225.6</v>
      </c>
      <c r="H73" s="135">
        <f t="shared" si="11"/>
        <v>10</v>
      </c>
      <c r="I73" s="136">
        <f t="shared" si="11"/>
        <v>10</v>
      </c>
    </row>
    <row r="74" spans="1:9" ht="32.1" customHeight="1">
      <c r="A74" s="39" t="s">
        <v>22</v>
      </c>
      <c r="B74" s="3">
        <v>123</v>
      </c>
      <c r="C74" s="29">
        <v>3</v>
      </c>
      <c r="D74" s="17">
        <v>10</v>
      </c>
      <c r="E74" s="30" t="s">
        <v>53</v>
      </c>
      <c r="F74" s="19">
        <v>200</v>
      </c>
      <c r="G74" s="131">
        <f>G75</f>
        <v>225.6</v>
      </c>
      <c r="H74" s="131">
        <f t="shared" si="11"/>
        <v>10</v>
      </c>
      <c r="I74" s="132">
        <f t="shared" si="11"/>
        <v>10</v>
      </c>
    </row>
    <row r="75" spans="1:9" ht="30" customHeight="1">
      <c r="A75" s="87" t="s">
        <v>23</v>
      </c>
      <c r="B75" s="3">
        <v>123</v>
      </c>
      <c r="C75" s="29">
        <v>3</v>
      </c>
      <c r="D75" s="17">
        <v>10</v>
      </c>
      <c r="E75" s="30" t="s">
        <v>53</v>
      </c>
      <c r="F75" s="19">
        <v>240</v>
      </c>
      <c r="G75" s="131">
        <v>225.6</v>
      </c>
      <c r="H75" s="131">
        <v>10</v>
      </c>
      <c r="I75" s="132">
        <v>10</v>
      </c>
    </row>
    <row r="76" spans="1:9" ht="19.5" customHeight="1">
      <c r="A76" s="89" t="s">
        <v>54</v>
      </c>
      <c r="B76" s="112">
        <v>123</v>
      </c>
      <c r="C76" s="34">
        <v>4</v>
      </c>
      <c r="D76" s="13"/>
      <c r="E76" s="14"/>
      <c r="F76" s="15"/>
      <c r="G76" s="145">
        <f>G77</f>
        <v>5770.9</v>
      </c>
      <c r="H76" s="145">
        <f t="shared" ref="H76:I77" si="12">H77</f>
        <v>1072.3</v>
      </c>
      <c r="I76" s="143">
        <f t="shared" si="12"/>
        <v>1130.5999999999999</v>
      </c>
    </row>
    <row r="77" spans="1:9" ht="19.5" customHeight="1">
      <c r="A77" s="89" t="s">
        <v>55</v>
      </c>
      <c r="B77" s="112">
        <v>123</v>
      </c>
      <c r="C77" s="34">
        <v>4</v>
      </c>
      <c r="D77" s="23">
        <v>9</v>
      </c>
      <c r="E77" s="35" t="s">
        <v>10</v>
      </c>
      <c r="F77" s="25" t="s">
        <v>10</v>
      </c>
      <c r="G77" s="133">
        <f>G78</f>
        <v>5770.9</v>
      </c>
      <c r="H77" s="133">
        <f t="shared" si="12"/>
        <v>1072.3</v>
      </c>
      <c r="I77" s="134">
        <f t="shared" si="12"/>
        <v>1130.5999999999999</v>
      </c>
    </row>
    <row r="78" spans="1:9" ht="32.1" customHeight="1">
      <c r="A78" s="41" t="s">
        <v>100</v>
      </c>
      <c r="B78" s="112">
        <v>123</v>
      </c>
      <c r="C78" s="5">
        <v>4</v>
      </c>
      <c r="D78" s="6">
        <v>9</v>
      </c>
      <c r="E78" s="7" t="s">
        <v>56</v>
      </c>
      <c r="F78" s="25"/>
      <c r="G78" s="133">
        <f>G79+G83</f>
        <v>5770.9</v>
      </c>
      <c r="H78" s="133">
        <f t="shared" ref="H78:I78" si="13">H79+H83</f>
        <v>1072.3</v>
      </c>
      <c r="I78" s="134">
        <f t="shared" si="13"/>
        <v>1130.5999999999999</v>
      </c>
    </row>
    <row r="79" spans="1:9" ht="31.5" customHeight="1">
      <c r="A79" s="41" t="s">
        <v>129</v>
      </c>
      <c r="B79" s="112">
        <v>123</v>
      </c>
      <c r="C79" s="5">
        <v>4</v>
      </c>
      <c r="D79" s="6">
        <v>9</v>
      </c>
      <c r="E79" s="7" t="s">
        <v>57</v>
      </c>
      <c r="F79" s="25"/>
      <c r="G79" s="133">
        <f t="shared" ref="G79:I81" si="14">G80</f>
        <v>5770.9</v>
      </c>
      <c r="H79" s="133">
        <f t="shared" si="14"/>
        <v>1072.3</v>
      </c>
      <c r="I79" s="134">
        <f t="shared" si="14"/>
        <v>1130.5999999999999</v>
      </c>
    </row>
    <row r="80" spans="1:9" ht="32.1" customHeight="1">
      <c r="A80" s="39" t="s">
        <v>130</v>
      </c>
      <c r="B80" s="3">
        <v>123</v>
      </c>
      <c r="C80" s="12">
        <v>4</v>
      </c>
      <c r="D80" s="13">
        <v>9</v>
      </c>
      <c r="E80" s="14" t="s">
        <v>58</v>
      </c>
      <c r="F80" s="25"/>
      <c r="G80" s="131">
        <f t="shared" si="14"/>
        <v>5770.9</v>
      </c>
      <c r="H80" s="131">
        <f t="shared" si="14"/>
        <v>1072.3</v>
      </c>
      <c r="I80" s="132">
        <f t="shared" si="14"/>
        <v>1130.5999999999999</v>
      </c>
    </row>
    <row r="81" spans="1:9" ht="32.1" customHeight="1">
      <c r="A81" s="39" t="s">
        <v>22</v>
      </c>
      <c r="B81" s="3">
        <v>123</v>
      </c>
      <c r="C81" s="12">
        <v>4</v>
      </c>
      <c r="D81" s="13">
        <v>9</v>
      </c>
      <c r="E81" s="14" t="s">
        <v>58</v>
      </c>
      <c r="F81" s="19">
        <v>200</v>
      </c>
      <c r="G81" s="131">
        <f t="shared" si="14"/>
        <v>5770.9</v>
      </c>
      <c r="H81" s="131">
        <f t="shared" si="14"/>
        <v>1072.3</v>
      </c>
      <c r="I81" s="132">
        <f t="shared" si="14"/>
        <v>1130.5999999999999</v>
      </c>
    </row>
    <row r="82" spans="1:9" ht="33.75" customHeight="1">
      <c r="A82" s="87" t="s">
        <v>23</v>
      </c>
      <c r="B82" s="3">
        <v>123</v>
      </c>
      <c r="C82" s="12">
        <v>4</v>
      </c>
      <c r="D82" s="13">
        <v>9</v>
      </c>
      <c r="E82" s="14" t="s">
        <v>58</v>
      </c>
      <c r="F82" s="19">
        <v>240</v>
      </c>
      <c r="G82" s="131">
        <v>5770.9</v>
      </c>
      <c r="H82" s="131">
        <v>1072.3</v>
      </c>
      <c r="I82" s="132">
        <v>1130.5999999999999</v>
      </c>
    </row>
    <row r="83" spans="1:9" ht="33" hidden="1" customHeight="1">
      <c r="A83" s="41" t="s">
        <v>119</v>
      </c>
      <c r="B83" s="3">
        <v>123</v>
      </c>
      <c r="C83" s="5">
        <v>4</v>
      </c>
      <c r="D83" s="6">
        <v>9</v>
      </c>
      <c r="E83" s="7" t="s">
        <v>59</v>
      </c>
      <c r="F83" s="25"/>
      <c r="G83" s="133">
        <f t="shared" ref="G83:I85" si="15">G84</f>
        <v>0</v>
      </c>
      <c r="H83" s="133">
        <f t="shared" si="15"/>
        <v>0</v>
      </c>
      <c r="I83" s="134">
        <f t="shared" si="15"/>
        <v>0</v>
      </c>
    </row>
    <row r="84" spans="1:9" ht="31.5" hidden="1" customHeight="1">
      <c r="A84" s="39" t="s">
        <v>120</v>
      </c>
      <c r="B84" s="3">
        <v>123</v>
      </c>
      <c r="C84" s="12">
        <v>4</v>
      </c>
      <c r="D84" s="13">
        <v>9</v>
      </c>
      <c r="E84" s="14" t="s">
        <v>60</v>
      </c>
      <c r="F84" s="25"/>
      <c r="G84" s="131">
        <f t="shared" si="15"/>
        <v>0</v>
      </c>
      <c r="H84" s="131">
        <f t="shared" si="15"/>
        <v>0</v>
      </c>
      <c r="I84" s="132">
        <f t="shared" si="15"/>
        <v>0</v>
      </c>
    </row>
    <row r="85" spans="1:9" ht="31.5" hidden="1" customHeight="1">
      <c r="A85" s="39" t="s">
        <v>22</v>
      </c>
      <c r="B85" s="3">
        <v>123</v>
      </c>
      <c r="C85" s="12">
        <v>4</v>
      </c>
      <c r="D85" s="13">
        <v>9</v>
      </c>
      <c r="E85" s="14" t="s">
        <v>60</v>
      </c>
      <c r="F85" s="19">
        <v>200</v>
      </c>
      <c r="G85" s="131">
        <f t="shared" si="15"/>
        <v>0</v>
      </c>
      <c r="H85" s="131">
        <f t="shared" si="15"/>
        <v>0</v>
      </c>
      <c r="I85" s="132">
        <f t="shared" si="15"/>
        <v>0</v>
      </c>
    </row>
    <row r="86" spans="1:9" ht="31.5" hidden="1" customHeight="1">
      <c r="A86" s="87" t="s">
        <v>23</v>
      </c>
      <c r="B86" s="3">
        <v>123</v>
      </c>
      <c r="C86" s="12">
        <v>4</v>
      </c>
      <c r="D86" s="13">
        <v>9</v>
      </c>
      <c r="E86" s="14" t="s">
        <v>60</v>
      </c>
      <c r="F86" s="19">
        <v>240</v>
      </c>
      <c r="G86" s="131">
        <v>0</v>
      </c>
      <c r="H86" s="131">
        <v>0</v>
      </c>
      <c r="I86" s="132">
        <v>0</v>
      </c>
    </row>
    <row r="87" spans="1:9" ht="20.25" customHeight="1">
      <c r="A87" s="89" t="s">
        <v>61</v>
      </c>
      <c r="B87" s="3">
        <v>123</v>
      </c>
      <c r="C87" s="34">
        <v>5</v>
      </c>
      <c r="D87" s="23" t="s">
        <v>10</v>
      </c>
      <c r="E87" s="35" t="s">
        <v>10</v>
      </c>
      <c r="F87" s="25" t="s">
        <v>10</v>
      </c>
      <c r="G87" s="133">
        <f>G88+G95</f>
        <v>677</v>
      </c>
      <c r="H87" s="133">
        <f t="shared" ref="H87:I87" si="16">H88+H95</f>
        <v>170</v>
      </c>
      <c r="I87" s="134">
        <f t="shared" si="16"/>
        <v>170</v>
      </c>
    </row>
    <row r="88" spans="1:9" ht="15.95" customHeight="1">
      <c r="A88" s="41" t="s">
        <v>62</v>
      </c>
      <c r="B88" s="3">
        <v>123</v>
      </c>
      <c r="C88" s="5">
        <v>5</v>
      </c>
      <c r="D88" s="6">
        <v>1</v>
      </c>
      <c r="E88" s="7" t="s">
        <v>10</v>
      </c>
      <c r="F88" s="8" t="s">
        <v>10</v>
      </c>
      <c r="G88" s="145">
        <f>G89</f>
        <v>53</v>
      </c>
      <c r="H88" s="145">
        <f t="shared" ref="H88:I89" si="17">H89</f>
        <v>50</v>
      </c>
      <c r="I88" s="143">
        <f t="shared" si="17"/>
        <v>50</v>
      </c>
    </row>
    <row r="89" spans="1:9" ht="17.25" customHeight="1">
      <c r="A89" s="39" t="s">
        <v>63</v>
      </c>
      <c r="B89" s="3">
        <v>123</v>
      </c>
      <c r="C89" s="12">
        <v>5</v>
      </c>
      <c r="D89" s="13">
        <v>1</v>
      </c>
      <c r="E89" s="14" t="s">
        <v>13</v>
      </c>
      <c r="F89" s="15"/>
      <c r="G89" s="135">
        <f>G90</f>
        <v>53</v>
      </c>
      <c r="H89" s="135">
        <f t="shared" si="17"/>
        <v>50</v>
      </c>
      <c r="I89" s="136">
        <f t="shared" si="17"/>
        <v>50</v>
      </c>
    </row>
    <row r="90" spans="1:9" ht="15.75">
      <c r="A90" s="87" t="s">
        <v>64</v>
      </c>
      <c r="B90" s="3">
        <v>123</v>
      </c>
      <c r="C90" s="12">
        <v>5</v>
      </c>
      <c r="D90" s="13">
        <v>1</v>
      </c>
      <c r="E90" s="14" t="s">
        <v>65</v>
      </c>
      <c r="F90" s="15"/>
      <c r="G90" s="135">
        <f>G91+G93</f>
        <v>53</v>
      </c>
      <c r="H90" s="135">
        <f t="shared" ref="H90:I90" si="18">H91+H93</f>
        <v>50</v>
      </c>
      <c r="I90" s="136">
        <f t="shared" si="18"/>
        <v>50</v>
      </c>
    </row>
    <row r="91" spans="1:9" ht="32.1" customHeight="1">
      <c r="A91" s="39" t="s">
        <v>22</v>
      </c>
      <c r="B91" s="3">
        <v>123</v>
      </c>
      <c r="C91" s="12">
        <v>5</v>
      </c>
      <c r="D91" s="13">
        <v>1</v>
      </c>
      <c r="E91" s="14" t="s">
        <v>65</v>
      </c>
      <c r="F91" s="15">
        <v>200</v>
      </c>
      <c r="G91" s="135">
        <f t="shared" ref="G91:I91" si="19">G92</f>
        <v>50</v>
      </c>
      <c r="H91" s="135">
        <f t="shared" si="19"/>
        <v>50</v>
      </c>
      <c r="I91" s="136">
        <f t="shared" si="19"/>
        <v>50</v>
      </c>
    </row>
    <row r="92" spans="1:9" ht="30.75" customHeight="1">
      <c r="A92" s="87" t="s">
        <v>23</v>
      </c>
      <c r="B92" s="3">
        <v>123</v>
      </c>
      <c r="C92" s="12">
        <v>5</v>
      </c>
      <c r="D92" s="13">
        <v>1</v>
      </c>
      <c r="E92" s="14" t="s">
        <v>65</v>
      </c>
      <c r="F92" s="15">
        <v>240</v>
      </c>
      <c r="G92" s="135">
        <v>50</v>
      </c>
      <c r="H92" s="135">
        <v>50</v>
      </c>
      <c r="I92" s="136">
        <v>50</v>
      </c>
    </row>
    <row r="93" spans="1:9" ht="23.25" customHeight="1">
      <c r="A93" s="39" t="s">
        <v>24</v>
      </c>
      <c r="B93" s="3">
        <v>123</v>
      </c>
      <c r="C93" s="17">
        <v>5</v>
      </c>
      <c r="D93" s="17">
        <v>1</v>
      </c>
      <c r="E93" s="18" t="s">
        <v>65</v>
      </c>
      <c r="F93" s="19">
        <v>800</v>
      </c>
      <c r="G93" s="131">
        <f t="shared" ref="G93:I93" si="20">G94</f>
        <v>3</v>
      </c>
      <c r="H93" s="131">
        <f t="shared" si="20"/>
        <v>0</v>
      </c>
      <c r="I93" s="132">
        <f t="shared" si="20"/>
        <v>0</v>
      </c>
    </row>
    <row r="94" spans="1:9" ht="21" customHeight="1">
      <c r="A94" s="87" t="s">
        <v>25</v>
      </c>
      <c r="B94" s="3">
        <v>123</v>
      </c>
      <c r="C94" s="17">
        <v>5</v>
      </c>
      <c r="D94" s="17">
        <v>1</v>
      </c>
      <c r="E94" s="18" t="s">
        <v>65</v>
      </c>
      <c r="F94" s="19">
        <v>850</v>
      </c>
      <c r="G94" s="131">
        <v>3</v>
      </c>
      <c r="H94" s="131">
        <v>0</v>
      </c>
      <c r="I94" s="132">
        <v>0</v>
      </c>
    </row>
    <row r="95" spans="1:9" ht="18" customHeight="1">
      <c r="A95" s="89" t="s">
        <v>66</v>
      </c>
      <c r="B95" s="112">
        <v>123</v>
      </c>
      <c r="C95" s="5">
        <v>5</v>
      </c>
      <c r="D95" s="6">
        <v>3</v>
      </c>
      <c r="E95" s="7"/>
      <c r="F95" s="8"/>
      <c r="G95" s="145">
        <f>G96</f>
        <v>624</v>
      </c>
      <c r="H95" s="145">
        <f t="shared" ref="H95:I95" si="21">H96</f>
        <v>120</v>
      </c>
      <c r="I95" s="143">
        <f t="shared" si="21"/>
        <v>120</v>
      </c>
    </row>
    <row r="96" spans="1:9" ht="15.95" customHeight="1">
      <c r="A96" s="41" t="s">
        <v>12</v>
      </c>
      <c r="B96" s="112">
        <v>123</v>
      </c>
      <c r="C96" s="5">
        <v>5</v>
      </c>
      <c r="D96" s="6">
        <v>3</v>
      </c>
      <c r="E96" s="7" t="s">
        <v>13</v>
      </c>
      <c r="F96" s="8" t="s">
        <v>10</v>
      </c>
      <c r="G96" s="145">
        <f>G97+G100+G103+G106</f>
        <v>624</v>
      </c>
      <c r="H96" s="145">
        <f t="shared" ref="H96:I96" si="22">H97+H100+H103+H106</f>
        <v>120</v>
      </c>
      <c r="I96" s="143">
        <f t="shared" si="22"/>
        <v>120</v>
      </c>
    </row>
    <row r="97" spans="1:9" ht="15.95" customHeight="1">
      <c r="A97" s="39" t="s">
        <v>101</v>
      </c>
      <c r="B97" s="3">
        <v>123</v>
      </c>
      <c r="C97" s="12">
        <v>5</v>
      </c>
      <c r="D97" s="13">
        <v>3</v>
      </c>
      <c r="E97" s="14" t="s">
        <v>102</v>
      </c>
      <c r="F97" s="15"/>
      <c r="G97" s="135">
        <f t="shared" ref="G97:I98" si="23">G98</f>
        <v>420</v>
      </c>
      <c r="H97" s="135">
        <f t="shared" si="23"/>
        <v>100</v>
      </c>
      <c r="I97" s="136">
        <f t="shared" si="23"/>
        <v>100</v>
      </c>
    </row>
    <row r="98" spans="1:9" ht="32.1" customHeight="1">
      <c r="A98" s="39" t="s">
        <v>22</v>
      </c>
      <c r="B98" s="3">
        <v>123</v>
      </c>
      <c r="C98" s="12">
        <v>5</v>
      </c>
      <c r="D98" s="13">
        <v>3</v>
      </c>
      <c r="E98" s="14" t="s">
        <v>102</v>
      </c>
      <c r="F98" s="15">
        <v>200</v>
      </c>
      <c r="G98" s="135">
        <f t="shared" si="23"/>
        <v>420</v>
      </c>
      <c r="H98" s="135">
        <f t="shared" si="23"/>
        <v>100</v>
      </c>
      <c r="I98" s="136">
        <f t="shared" si="23"/>
        <v>100</v>
      </c>
    </row>
    <row r="99" spans="1:9" ht="31.5" customHeight="1">
      <c r="A99" s="39" t="s">
        <v>23</v>
      </c>
      <c r="B99" s="3">
        <v>123</v>
      </c>
      <c r="C99" s="12">
        <v>5</v>
      </c>
      <c r="D99" s="13">
        <v>3</v>
      </c>
      <c r="E99" s="14" t="s">
        <v>102</v>
      </c>
      <c r="F99" s="15">
        <v>240</v>
      </c>
      <c r="G99" s="135">
        <v>420</v>
      </c>
      <c r="H99" s="135">
        <v>100</v>
      </c>
      <c r="I99" s="136">
        <v>100</v>
      </c>
    </row>
    <row r="100" spans="1:9" ht="15.75" hidden="1" customHeight="1">
      <c r="A100" s="39" t="s">
        <v>103</v>
      </c>
      <c r="B100" s="3">
        <v>123</v>
      </c>
      <c r="C100" s="12">
        <v>5</v>
      </c>
      <c r="D100" s="13">
        <v>3</v>
      </c>
      <c r="E100" s="14" t="s">
        <v>104</v>
      </c>
      <c r="F100" s="15"/>
      <c r="G100" s="135">
        <f t="shared" ref="G100:I101" si="24">G101</f>
        <v>0</v>
      </c>
      <c r="H100" s="135">
        <f t="shared" si="24"/>
        <v>0</v>
      </c>
      <c r="I100" s="136">
        <f t="shared" si="24"/>
        <v>0</v>
      </c>
    </row>
    <row r="101" spans="1:9" ht="31.5" hidden="1" customHeight="1">
      <c r="A101" s="39" t="s">
        <v>22</v>
      </c>
      <c r="B101" s="3">
        <v>123</v>
      </c>
      <c r="C101" s="12">
        <v>5</v>
      </c>
      <c r="D101" s="13">
        <v>3</v>
      </c>
      <c r="E101" s="14" t="s">
        <v>104</v>
      </c>
      <c r="F101" s="15">
        <v>200</v>
      </c>
      <c r="G101" s="135">
        <f t="shared" si="24"/>
        <v>0</v>
      </c>
      <c r="H101" s="135">
        <f t="shared" si="24"/>
        <v>0</v>
      </c>
      <c r="I101" s="136">
        <f t="shared" si="24"/>
        <v>0</v>
      </c>
    </row>
    <row r="102" spans="1:9" ht="31.5" hidden="1" customHeight="1">
      <c r="A102" s="39" t="s">
        <v>23</v>
      </c>
      <c r="B102" s="3">
        <v>123</v>
      </c>
      <c r="C102" s="12">
        <v>5</v>
      </c>
      <c r="D102" s="13">
        <v>3</v>
      </c>
      <c r="E102" s="14" t="s">
        <v>104</v>
      </c>
      <c r="F102" s="15">
        <v>240</v>
      </c>
      <c r="G102" s="135">
        <v>0</v>
      </c>
      <c r="H102" s="135">
        <v>0</v>
      </c>
      <c r="I102" s="136">
        <v>0</v>
      </c>
    </row>
    <row r="103" spans="1:9" ht="18" customHeight="1">
      <c r="A103" s="39" t="s">
        <v>105</v>
      </c>
      <c r="B103" s="3">
        <v>123</v>
      </c>
      <c r="C103" s="12">
        <v>5</v>
      </c>
      <c r="D103" s="13">
        <v>3</v>
      </c>
      <c r="E103" s="14" t="s">
        <v>106</v>
      </c>
      <c r="F103" s="15"/>
      <c r="G103" s="135">
        <f t="shared" ref="G103:I104" si="25">G104</f>
        <v>70</v>
      </c>
      <c r="H103" s="135">
        <f t="shared" si="25"/>
        <v>10</v>
      </c>
      <c r="I103" s="136">
        <f t="shared" si="25"/>
        <v>10</v>
      </c>
    </row>
    <row r="104" spans="1:9" ht="32.1" customHeight="1">
      <c r="A104" s="39" t="s">
        <v>22</v>
      </c>
      <c r="B104" s="3">
        <v>123</v>
      </c>
      <c r="C104" s="12">
        <v>5</v>
      </c>
      <c r="D104" s="13">
        <v>3</v>
      </c>
      <c r="E104" s="14" t="s">
        <v>106</v>
      </c>
      <c r="F104" s="15">
        <v>200</v>
      </c>
      <c r="G104" s="135">
        <f t="shared" si="25"/>
        <v>70</v>
      </c>
      <c r="H104" s="135">
        <f t="shared" si="25"/>
        <v>10</v>
      </c>
      <c r="I104" s="136">
        <f t="shared" si="25"/>
        <v>10</v>
      </c>
    </row>
    <row r="105" spans="1:9" ht="32.1" customHeight="1">
      <c r="A105" s="39" t="s">
        <v>23</v>
      </c>
      <c r="B105" s="3">
        <v>123</v>
      </c>
      <c r="C105" s="12">
        <v>5</v>
      </c>
      <c r="D105" s="13">
        <v>3</v>
      </c>
      <c r="E105" s="14" t="s">
        <v>106</v>
      </c>
      <c r="F105" s="15">
        <v>240</v>
      </c>
      <c r="G105" s="135">
        <v>70</v>
      </c>
      <c r="H105" s="135">
        <v>10</v>
      </c>
      <c r="I105" s="136">
        <v>10</v>
      </c>
    </row>
    <row r="106" spans="1:9" ht="32.1" customHeight="1">
      <c r="A106" s="61" t="s">
        <v>107</v>
      </c>
      <c r="B106" s="3">
        <v>123</v>
      </c>
      <c r="C106" s="17">
        <v>5</v>
      </c>
      <c r="D106" s="17">
        <v>3</v>
      </c>
      <c r="E106" s="18" t="s">
        <v>108</v>
      </c>
      <c r="F106" s="19"/>
      <c r="G106" s="140">
        <f t="shared" ref="G106:I107" si="26">G107</f>
        <v>134</v>
      </c>
      <c r="H106" s="140">
        <f t="shared" si="26"/>
        <v>10</v>
      </c>
      <c r="I106" s="147">
        <f t="shared" si="26"/>
        <v>10</v>
      </c>
    </row>
    <row r="107" spans="1:9" ht="32.1" customHeight="1">
      <c r="A107" s="61" t="s">
        <v>22</v>
      </c>
      <c r="B107" s="3">
        <v>123</v>
      </c>
      <c r="C107" s="17">
        <v>5</v>
      </c>
      <c r="D107" s="17">
        <v>3</v>
      </c>
      <c r="E107" s="18" t="s">
        <v>108</v>
      </c>
      <c r="F107" s="19">
        <v>200</v>
      </c>
      <c r="G107" s="140">
        <f t="shared" si="26"/>
        <v>134</v>
      </c>
      <c r="H107" s="140">
        <f t="shared" si="26"/>
        <v>10</v>
      </c>
      <c r="I107" s="147">
        <f t="shared" si="26"/>
        <v>10</v>
      </c>
    </row>
    <row r="108" spans="1:9" ht="41.25" customHeight="1">
      <c r="A108" s="61" t="s">
        <v>23</v>
      </c>
      <c r="B108" s="3">
        <v>123</v>
      </c>
      <c r="C108" s="17">
        <v>5</v>
      </c>
      <c r="D108" s="17">
        <v>3</v>
      </c>
      <c r="E108" s="18" t="s">
        <v>108</v>
      </c>
      <c r="F108" s="19">
        <v>240</v>
      </c>
      <c r="G108" s="140">
        <v>134</v>
      </c>
      <c r="H108" s="140">
        <v>10</v>
      </c>
      <c r="I108" s="147">
        <v>10</v>
      </c>
    </row>
    <row r="109" spans="1:9" ht="24.75" customHeight="1">
      <c r="A109" s="60" t="s">
        <v>67</v>
      </c>
      <c r="B109" s="112">
        <v>123</v>
      </c>
      <c r="C109" s="23">
        <v>7</v>
      </c>
      <c r="D109" s="23">
        <v>7</v>
      </c>
      <c r="E109" s="18"/>
      <c r="F109" s="19"/>
      <c r="G109" s="141">
        <f>G110</f>
        <v>20</v>
      </c>
      <c r="H109" s="140">
        <f>H110</f>
        <v>0</v>
      </c>
      <c r="I109" s="148">
        <f>I110</f>
        <v>0</v>
      </c>
    </row>
    <row r="110" spans="1:9" ht="27" customHeight="1">
      <c r="A110" s="60" t="s">
        <v>12</v>
      </c>
      <c r="B110" s="112">
        <v>123</v>
      </c>
      <c r="C110" s="23">
        <v>7</v>
      </c>
      <c r="D110" s="23">
        <v>7</v>
      </c>
      <c r="E110" s="24" t="s">
        <v>13</v>
      </c>
      <c r="F110" s="25"/>
      <c r="G110" s="141">
        <f t="shared" ref="G110:I112" si="27">G111</f>
        <v>20</v>
      </c>
      <c r="H110" s="141">
        <f t="shared" si="27"/>
        <v>0</v>
      </c>
      <c r="I110" s="148">
        <f t="shared" si="27"/>
        <v>0</v>
      </c>
    </row>
    <row r="111" spans="1:9" ht="33" customHeight="1">
      <c r="A111" s="61" t="s">
        <v>109</v>
      </c>
      <c r="B111" s="3">
        <v>123</v>
      </c>
      <c r="C111" s="17">
        <v>7</v>
      </c>
      <c r="D111" s="17">
        <v>7</v>
      </c>
      <c r="E111" s="18" t="s">
        <v>110</v>
      </c>
      <c r="F111" s="19"/>
      <c r="G111" s="140">
        <f t="shared" si="27"/>
        <v>20</v>
      </c>
      <c r="H111" s="140">
        <f t="shared" si="27"/>
        <v>0</v>
      </c>
      <c r="I111" s="148">
        <f t="shared" si="27"/>
        <v>0</v>
      </c>
    </row>
    <row r="112" spans="1:9" ht="25.5" customHeight="1">
      <c r="A112" s="61" t="s">
        <v>22</v>
      </c>
      <c r="B112" s="3">
        <v>123</v>
      </c>
      <c r="C112" s="17">
        <v>7</v>
      </c>
      <c r="D112" s="17">
        <v>7</v>
      </c>
      <c r="E112" s="18" t="s">
        <v>110</v>
      </c>
      <c r="F112" s="19">
        <v>200</v>
      </c>
      <c r="G112" s="140">
        <f t="shared" si="27"/>
        <v>20</v>
      </c>
      <c r="H112" s="140">
        <f t="shared" si="27"/>
        <v>0</v>
      </c>
      <c r="I112" s="147">
        <f t="shared" si="27"/>
        <v>0</v>
      </c>
    </row>
    <row r="113" spans="1:9" ht="30" customHeight="1">
      <c r="A113" s="61" t="s">
        <v>23</v>
      </c>
      <c r="B113" s="3">
        <v>123</v>
      </c>
      <c r="C113" s="17">
        <v>7</v>
      </c>
      <c r="D113" s="17">
        <v>7</v>
      </c>
      <c r="E113" s="18" t="s">
        <v>110</v>
      </c>
      <c r="F113" s="19">
        <v>240</v>
      </c>
      <c r="G113" s="140">
        <v>20</v>
      </c>
      <c r="H113" s="140">
        <v>0</v>
      </c>
      <c r="I113" s="147">
        <v>0</v>
      </c>
    </row>
    <row r="114" spans="1:9" ht="16.5" customHeight="1">
      <c r="A114" s="60" t="s">
        <v>68</v>
      </c>
      <c r="B114" s="112">
        <v>123</v>
      </c>
      <c r="C114" s="23">
        <v>8</v>
      </c>
      <c r="D114" s="23" t="s">
        <v>10</v>
      </c>
      <c r="E114" s="24" t="s">
        <v>10</v>
      </c>
      <c r="F114" s="25" t="s">
        <v>10</v>
      </c>
      <c r="G114" s="141">
        <f>G115</f>
        <v>7340.7999999999993</v>
      </c>
      <c r="H114" s="141">
        <f t="shared" ref="H114:I115" si="28">H115</f>
        <v>1634.8000000000002</v>
      </c>
      <c r="I114" s="148">
        <f t="shared" si="28"/>
        <v>1634.8000000000002</v>
      </c>
    </row>
    <row r="115" spans="1:9" ht="20.25" customHeight="1">
      <c r="A115" s="60" t="s">
        <v>69</v>
      </c>
      <c r="B115" s="112">
        <v>123</v>
      </c>
      <c r="C115" s="23">
        <v>8</v>
      </c>
      <c r="D115" s="23">
        <v>1</v>
      </c>
      <c r="E115" s="24" t="s">
        <v>10</v>
      </c>
      <c r="F115" s="25" t="s">
        <v>10</v>
      </c>
      <c r="G115" s="141">
        <f>G116</f>
        <v>7340.7999999999993</v>
      </c>
      <c r="H115" s="141">
        <f t="shared" si="28"/>
        <v>1634.8000000000002</v>
      </c>
      <c r="I115" s="148">
        <f t="shared" si="28"/>
        <v>1634.8000000000002</v>
      </c>
    </row>
    <row r="116" spans="1:9" ht="19.5" customHeight="1">
      <c r="A116" s="60" t="s">
        <v>12</v>
      </c>
      <c r="B116" s="112">
        <v>123</v>
      </c>
      <c r="C116" s="23">
        <v>8</v>
      </c>
      <c r="D116" s="23">
        <v>1</v>
      </c>
      <c r="E116" s="24" t="s">
        <v>13</v>
      </c>
      <c r="F116" s="25" t="s">
        <v>10</v>
      </c>
      <c r="G116" s="141">
        <f>G117+G127+G124+G132</f>
        <v>7340.7999999999993</v>
      </c>
      <c r="H116" s="141">
        <f t="shared" ref="H116:I116" si="29">H117+H127</f>
        <v>1634.8000000000002</v>
      </c>
      <c r="I116" s="148">
        <f t="shared" si="29"/>
        <v>1634.8000000000002</v>
      </c>
    </row>
    <row r="117" spans="1:9" ht="32.1" customHeight="1">
      <c r="A117" s="61" t="s">
        <v>113</v>
      </c>
      <c r="B117" s="3">
        <v>123</v>
      </c>
      <c r="C117" s="17">
        <v>8</v>
      </c>
      <c r="D117" s="17">
        <v>1</v>
      </c>
      <c r="E117" s="18" t="s">
        <v>114</v>
      </c>
      <c r="F117" s="19"/>
      <c r="G117" s="140">
        <f>G118+G120+G122</f>
        <v>2793.8</v>
      </c>
      <c r="H117" s="140">
        <f>H118+H120+H122</f>
        <v>1634.8000000000002</v>
      </c>
      <c r="I117" s="147">
        <f>I118+I120+I122</f>
        <v>1634.8000000000002</v>
      </c>
    </row>
    <row r="118" spans="1:9" ht="63.95" customHeight="1">
      <c r="A118" s="61" t="s">
        <v>16</v>
      </c>
      <c r="B118" s="3">
        <v>123</v>
      </c>
      <c r="C118" s="17">
        <v>8</v>
      </c>
      <c r="D118" s="17">
        <v>1</v>
      </c>
      <c r="E118" s="18" t="s">
        <v>114</v>
      </c>
      <c r="F118" s="19">
        <v>100</v>
      </c>
      <c r="G118" s="140">
        <f>G119</f>
        <v>1221.4000000000001</v>
      </c>
      <c r="H118" s="140">
        <f>H119</f>
        <v>1221.4000000000001</v>
      </c>
      <c r="I118" s="147">
        <f>I119</f>
        <v>1221.4000000000001</v>
      </c>
    </row>
    <row r="119" spans="1:9" ht="21.75" customHeight="1">
      <c r="A119" s="94" t="s">
        <v>70</v>
      </c>
      <c r="B119" s="3">
        <v>123</v>
      </c>
      <c r="C119" s="17">
        <v>8</v>
      </c>
      <c r="D119" s="17">
        <v>1</v>
      </c>
      <c r="E119" s="18" t="s">
        <v>114</v>
      </c>
      <c r="F119" s="19">
        <v>110</v>
      </c>
      <c r="G119" s="140">
        <v>1221.4000000000001</v>
      </c>
      <c r="H119" s="140">
        <v>1221.4000000000001</v>
      </c>
      <c r="I119" s="147">
        <v>1221.4000000000001</v>
      </c>
    </row>
    <row r="120" spans="1:9" ht="32.1" customHeight="1">
      <c r="A120" s="61" t="s">
        <v>22</v>
      </c>
      <c r="B120" s="3">
        <v>123</v>
      </c>
      <c r="C120" s="17">
        <v>8</v>
      </c>
      <c r="D120" s="17">
        <v>1</v>
      </c>
      <c r="E120" s="18" t="s">
        <v>114</v>
      </c>
      <c r="F120" s="19">
        <v>200</v>
      </c>
      <c r="G120" s="140">
        <f>G121</f>
        <v>1489</v>
      </c>
      <c r="H120" s="140">
        <f>H121</f>
        <v>400</v>
      </c>
      <c r="I120" s="147">
        <f>I121</f>
        <v>400</v>
      </c>
    </row>
    <row r="121" spans="1:9" ht="32.1" customHeight="1">
      <c r="A121" s="61" t="s">
        <v>23</v>
      </c>
      <c r="B121" s="3">
        <v>123</v>
      </c>
      <c r="C121" s="31">
        <v>8</v>
      </c>
      <c r="D121" s="32">
        <v>1</v>
      </c>
      <c r="E121" s="14" t="s">
        <v>114</v>
      </c>
      <c r="F121" s="33">
        <v>240</v>
      </c>
      <c r="G121" s="138">
        <v>1489</v>
      </c>
      <c r="H121" s="138">
        <v>400</v>
      </c>
      <c r="I121" s="139">
        <v>400</v>
      </c>
    </row>
    <row r="122" spans="1:9" ht="15.95" customHeight="1">
      <c r="A122" s="61" t="s">
        <v>24</v>
      </c>
      <c r="B122" s="3">
        <v>123</v>
      </c>
      <c r="C122" s="12">
        <v>8</v>
      </c>
      <c r="D122" s="13">
        <v>1</v>
      </c>
      <c r="E122" s="14" t="s">
        <v>114</v>
      </c>
      <c r="F122" s="15">
        <v>800</v>
      </c>
      <c r="G122" s="135">
        <f>G123</f>
        <v>83.4</v>
      </c>
      <c r="H122" s="135">
        <f>H123</f>
        <v>13.4</v>
      </c>
      <c r="I122" s="136">
        <f>I123</f>
        <v>13.4</v>
      </c>
    </row>
    <row r="123" spans="1:9" ht="15.95" customHeight="1">
      <c r="A123" s="61" t="s">
        <v>25</v>
      </c>
      <c r="B123" s="3">
        <v>123</v>
      </c>
      <c r="C123" s="12">
        <v>8</v>
      </c>
      <c r="D123" s="13">
        <v>1</v>
      </c>
      <c r="E123" s="14" t="s">
        <v>114</v>
      </c>
      <c r="F123" s="15">
        <v>850</v>
      </c>
      <c r="G123" s="135">
        <v>83.4</v>
      </c>
      <c r="H123" s="135">
        <v>13.4</v>
      </c>
      <c r="I123" s="136">
        <v>13.4</v>
      </c>
    </row>
    <row r="124" spans="1:9" ht="31.5">
      <c r="A124" s="89" t="s">
        <v>159</v>
      </c>
      <c r="B124" s="112">
        <v>123</v>
      </c>
      <c r="C124" s="34">
        <v>8</v>
      </c>
      <c r="D124" s="23">
        <v>1</v>
      </c>
      <c r="E124" s="7" t="s">
        <v>157</v>
      </c>
      <c r="F124" s="25"/>
      <c r="G124" s="133">
        <f>G125</f>
        <v>596.4</v>
      </c>
      <c r="H124" s="133">
        <v>0</v>
      </c>
      <c r="I124" s="134">
        <v>0</v>
      </c>
    </row>
    <row r="125" spans="1:9" ht="34.5" customHeight="1">
      <c r="A125" s="87" t="s">
        <v>90</v>
      </c>
      <c r="B125" s="3">
        <v>123</v>
      </c>
      <c r="C125" s="29">
        <v>8</v>
      </c>
      <c r="D125" s="17">
        <v>1</v>
      </c>
      <c r="E125" s="14" t="s">
        <v>157</v>
      </c>
      <c r="F125" s="19">
        <v>200</v>
      </c>
      <c r="G125" s="131">
        <f>G126</f>
        <v>596.4</v>
      </c>
      <c r="H125" s="131">
        <v>0</v>
      </c>
      <c r="I125" s="132">
        <v>0</v>
      </c>
    </row>
    <row r="126" spans="1:9" ht="34.5" customHeight="1">
      <c r="A126" s="87" t="s">
        <v>23</v>
      </c>
      <c r="B126" s="3">
        <v>123</v>
      </c>
      <c r="C126" s="29">
        <v>8</v>
      </c>
      <c r="D126" s="17">
        <v>1</v>
      </c>
      <c r="E126" s="14" t="s">
        <v>157</v>
      </c>
      <c r="F126" s="19">
        <v>240</v>
      </c>
      <c r="G126" s="131">
        <v>596.4</v>
      </c>
      <c r="H126" s="131">
        <v>0</v>
      </c>
      <c r="I126" s="132">
        <v>0</v>
      </c>
    </row>
    <row r="127" spans="1:9" ht="22.5" customHeight="1">
      <c r="A127" s="41" t="s">
        <v>124</v>
      </c>
      <c r="B127" s="112">
        <v>123</v>
      </c>
      <c r="C127" s="34">
        <v>8</v>
      </c>
      <c r="D127" s="23">
        <v>1</v>
      </c>
      <c r="E127" s="7" t="s">
        <v>27</v>
      </c>
      <c r="F127" s="25"/>
      <c r="G127" s="133">
        <f>G128+G130</f>
        <v>3936.6</v>
      </c>
      <c r="H127" s="133">
        <f>H128+H130</f>
        <v>0</v>
      </c>
      <c r="I127" s="134">
        <f>I128+I130</f>
        <v>0</v>
      </c>
    </row>
    <row r="128" spans="1:9" ht="63.95" customHeight="1">
      <c r="A128" s="61" t="s">
        <v>16</v>
      </c>
      <c r="B128" s="3">
        <v>123</v>
      </c>
      <c r="C128" s="29">
        <v>8</v>
      </c>
      <c r="D128" s="17">
        <v>1</v>
      </c>
      <c r="E128" s="14" t="s">
        <v>27</v>
      </c>
      <c r="F128" s="19">
        <v>100</v>
      </c>
      <c r="G128" s="131">
        <f>G129</f>
        <v>3646.6</v>
      </c>
      <c r="H128" s="131">
        <f>H129</f>
        <v>0</v>
      </c>
      <c r="I128" s="132">
        <f>I129</f>
        <v>0</v>
      </c>
    </row>
    <row r="129" spans="1:9" ht="16.5" customHeight="1">
      <c r="A129" s="94" t="s">
        <v>70</v>
      </c>
      <c r="B129" s="3">
        <v>123</v>
      </c>
      <c r="C129" s="29">
        <v>8</v>
      </c>
      <c r="D129" s="17">
        <v>1</v>
      </c>
      <c r="E129" s="14" t="s">
        <v>27</v>
      </c>
      <c r="F129" s="19">
        <v>110</v>
      </c>
      <c r="G129" s="131">
        <v>3646.6</v>
      </c>
      <c r="H129" s="131">
        <v>0</v>
      </c>
      <c r="I129" s="132">
        <v>0</v>
      </c>
    </row>
    <row r="130" spans="1:9" ht="30.75" customHeight="1">
      <c r="A130" s="61" t="s">
        <v>90</v>
      </c>
      <c r="B130" s="3">
        <v>123</v>
      </c>
      <c r="C130" s="29">
        <v>8</v>
      </c>
      <c r="D130" s="17">
        <v>1</v>
      </c>
      <c r="E130" s="14" t="s">
        <v>27</v>
      </c>
      <c r="F130" s="19">
        <v>200</v>
      </c>
      <c r="G130" s="131">
        <f>G131</f>
        <v>290</v>
      </c>
      <c r="H130" s="131">
        <f>H131</f>
        <v>0</v>
      </c>
      <c r="I130" s="132">
        <f>I131</f>
        <v>0</v>
      </c>
    </row>
    <row r="131" spans="1:9" ht="34.5" customHeight="1">
      <c r="A131" s="61" t="s">
        <v>23</v>
      </c>
      <c r="B131" s="3">
        <v>123</v>
      </c>
      <c r="C131" s="29">
        <v>8</v>
      </c>
      <c r="D131" s="17">
        <v>1</v>
      </c>
      <c r="E131" s="14" t="s">
        <v>27</v>
      </c>
      <c r="F131" s="19">
        <v>240</v>
      </c>
      <c r="G131" s="131">
        <v>290</v>
      </c>
      <c r="H131" s="131">
        <v>0</v>
      </c>
      <c r="I131" s="132">
        <v>0</v>
      </c>
    </row>
    <row r="132" spans="1:9" ht="31.5">
      <c r="A132" s="89" t="s">
        <v>160</v>
      </c>
      <c r="B132" s="112">
        <v>123</v>
      </c>
      <c r="C132" s="34">
        <v>8</v>
      </c>
      <c r="D132" s="23">
        <v>1</v>
      </c>
      <c r="E132" s="7" t="s">
        <v>158</v>
      </c>
      <c r="F132" s="25"/>
      <c r="G132" s="133">
        <f>G133</f>
        <v>14</v>
      </c>
      <c r="H132" s="133">
        <v>0</v>
      </c>
      <c r="I132" s="134">
        <v>0</v>
      </c>
    </row>
    <row r="133" spans="1:9" ht="34.5" customHeight="1">
      <c r="A133" s="87" t="s">
        <v>90</v>
      </c>
      <c r="B133" s="3">
        <v>123</v>
      </c>
      <c r="C133" s="29">
        <v>8</v>
      </c>
      <c r="D133" s="17">
        <v>1</v>
      </c>
      <c r="E133" s="14" t="s">
        <v>158</v>
      </c>
      <c r="F133" s="19">
        <v>200</v>
      </c>
      <c r="G133" s="131">
        <f>G134</f>
        <v>14</v>
      </c>
      <c r="H133" s="131">
        <v>0</v>
      </c>
      <c r="I133" s="132">
        <v>0</v>
      </c>
    </row>
    <row r="134" spans="1:9" ht="34.5" customHeight="1">
      <c r="A134" s="87" t="s">
        <v>23</v>
      </c>
      <c r="B134" s="3">
        <v>123</v>
      </c>
      <c r="C134" s="29">
        <v>8</v>
      </c>
      <c r="D134" s="17">
        <v>1</v>
      </c>
      <c r="E134" s="14" t="s">
        <v>158</v>
      </c>
      <c r="F134" s="19">
        <v>240</v>
      </c>
      <c r="G134" s="131">
        <v>14</v>
      </c>
      <c r="H134" s="131">
        <v>0</v>
      </c>
      <c r="I134" s="132">
        <v>0</v>
      </c>
    </row>
    <row r="135" spans="1:9" ht="15.95" customHeight="1">
      <c r="A135" s="89" t="s">
        <v>71</v>
      </c>
      <c r="B135" s="112">
        <v>123</v>
      </c>
      <c r="C135" s="34">
        <v>10</v>
      </c>
      <c r="D135" s="17"/>
      <c r="E135" s="14"/>
      <c r="F135" s="19"/>
      <c r="G135" s="133">
        <f t="shared" ref="G135:I139" si="30">G136</f>
        <v>416.8</v>
      </c>
      <c r="H135" s="133">
        <f t="shared" si="30"/>
        <v>362.7</v>
      </c>
      <c r="I135" s="134">
        <f t="shared" si="30"/>
        <v>362.7</v>
      </c>
    </row>
    <row r="136" spans="1:9" ht="15.95" customHeight="1">
      <c r="A136" s="89" t="s">
        <v>72</v>
      </c>
      <c r="B136" s="112">
        <v>123</v>
      </c>
      <c r="C136" s="34">
        <v>10</v>
      </c>
      <c r="D136" s="23">
        <v>1</v>
      </c>
      <c r="E136" s="35" t="s">
        <v>10</v>
      </c>
      <c r="F136" s="25" t="s">
        <v>10</v>
      </c>
      <c r="G136" s="133">
        <f t="shared" si="30"/>
        <v>416.8</v>
      </c>
      <c r="H136" s="133">
        <f t="shared" si="30"/>
        <v>362.7</v>
      </c>
      <c r="I136" s="134">
        <f t="shared" si="30"/>
        <v>362.7</v>
      </c>
    </row>
    <row r="137" spans="1:9" ht="15.95" customHeight="1">
      <c r="A137" s="116" t="s">
        <v>73</v>
      </c>
      <c r="B137" s="3">
        <v>123</v>
      </c>
      <c r="C137" s="31">
        <v>10</v>
      </c>
      <c r="D137" s="32">
        <v>1</v>
      </c>
      <c r="E137" s="92" t="s">
        <v>13</v>
      </c>
      <c r="F137" s="33" t="s">
        <v>10</v>
      </c>
      <c r="G137" s="138">
        <f t="shared" si="30"/>
        <v>416.8</v>
      </c>
      <c r="H137" s="138">
        <f t="shared" si="30"/>
        <v>362.7</v>
      </c>
      <c r="I137" s="139">
        <f t="shared" si="30"/>
        <v>362.7</v>
      </c>
    </row>
    <row r="138" spans="1:9" ht="32.1" customHeight="1">
      <c r="A138" s="39" t="s">
        <v>74</v>
      </c>
      <c r="B138" s="3">
        <v>123</v>
      </c>
      <c r="C138" s="12">
        <v>10</v>
      </c>
      <c r="D138" s="13">
        <v>1</v>
      </c>
      <c r="E138" s="14" t="s">
        <v>75</v>
      </c>
      <c r="F138" s="15" t="s">
        <v>10</v>
      </c>
      <c r="G138" s="135">
        <f t="shared" si="30"/>
        <v>416.8</v>
      </c>
      <c r="H138" s="135">
        <f t="shared" si="30"/>
        <v>362.7</v>
      </c>
      <c r="I138" s="136">
        <f t="shared" si="30"/>
        <v>362.7</v>
      </c>
    </row>
    <row r="139" spans="1:9" ht="15.95" customHeight="1">
      <c r="A139" s="87" t="s">
        <v>76</v>
      </c>
      <c r="B139" s="3">
        <v>123</v>
      </c>
      <c r="C139" s="29">
        <v>10</v>
      </c>
      <c r="D139" s="17">
        <v>1</v>
      </c>
      <c r="E139" s="14" t="s">
        <v>75</v>
      </c>
      <c r="F139" s="19">
        <v>300</v>
      </c>
      <c r="G139" s="131">
        <f>G140</f>
        <v>416.8</v>
      </c>
      <c r="H139" s="131">
        <f t="shared" si="30"/>
        <v>362.7</v>
      </c>
      <c r="I139" s="132">
        <f t="shared" si="30"/>
        <v>362.7</v>
      </c>
    </row>
    <row r="140" spans="1:9" ht="15" customHeight="1">
      <c r="A140" s="117" t="s">
        <v>91</v>
      </c>
      <c r="B140" s="3">
        <v>123</v>
      </c>
      <c r="C140" s="29">
        <v>10</v>
      </c>
      <c r="D140" s="17">
        <v>1</v>
      </c>
      <c r="E140" s="18" t="s">
        <v>75</v>
      </c>
      <c r="F140" s="19">
        <v>310</v>
      </c>
      <c r="G140" s="131">
        <v>416.8</v>
      </c>
      <c r="H140" s="131">
        <v>362.7</v>
      </c>
      <c r="I140" s="132">
        <v>362.7</v>
      </c>
    </row>
    <row r="141" spans="1:9" ht="15.95" customHeight="1">
      <c r="A141" s="60" t="s">
        <v>77</v>
      </c>
      <c r="B141" s="112">
        <v>123</v>
      </c>
      <c r="C141" s="23">
        <v>11</v>
      </c>
      <c r="D141" s="23">
        <v>5</v>
      </c>
      <c r="E141" s="24" t="s">
        <v>10</v>
      </c>
      <c r="F141" s="25" t="s">
        <v>10</v>
      </c>
      <c r="G141" s="133">
        <f>G142</f>
        <v>15</v>
      </c>
      <c r="H141" s="133">
        <f>H142</f>
        <v>0</v>
      </c>
      <c r="I141" s="134">
        <f>I142</f>
        <v>0</v>
      </c>
    </row>
    <row r="142" spans="1:9" ht="15.95" customHeight="1">
      <c r="A142" s="60" t="s">
        <v>12</v>
      </c>
      <c r="B142" s="112">
        <v>123</v>
      </c>
      <c r="C142" s="23">
        <v>11</v>
      </c>
      <c r="D142" s="23">
        <v>5</v>
      </c>
      <c r="E142" s="24" t="s">
        <v>13</v>
      </c>
      <c r="F142" s="25"/>
      <c r="G142" s="133">
        <f t="shared" ref="G142:I144" si="31">G143</f>
        <v>15</v>
      </c>
      <c r="H142" s="133">
        <f t="shared" si="31"/>
        <v>0</v>
      </c>
      <c r="I142" s="134">
        <f t="shared" si="31"/>
        <v>0</v>
      </c>
    </row>
    <row r="143" spans="1:9" ht="18" customHeight="1">
      <c r="A143" s="39" t="s">
        <v>115</v>
      </c>
      <c r="B143" s="3">
        <v>123</v>
      </c>
      <c r="C143" s="17">
        <v>11</v>
      </c>
      <c r="D143" s="17">
        <v>5</v>
      </c>
      <c r="E143" s="18" t="s">
        <v>116</v>
      </c>
      <c r="F143" s="19" t="s">
        <v>10</v>
      </c>
      <c r="G143" s="131">
        <f t="shared" si="31"/>
        <v>15</v>
      </c>
      <c r="H143" s="131">
        <f t="shared" si="31"/>
        <v>0</v>
      </c>
      <c r="I143" s="132">
        <f t="shared" si="31"/>
        <v>0</v>
      </c>
    </row>
    <row r="144" spans="1:9" ht="31.5" customHeight="1">
      <c r="A144" s="39" t="s">
        <v>22</v>
      </c>
      <c r="B144" s="3">
        <v>123</v>
      </c>
      <c r="C144" s="12">
        <v>11</v>
      </c>
      <c r="D144" s="13">
        <v>5</v>
      </c>
      <c r="E144" s="18" t="s">
        <v>116</v>
      </c>
      <c r="F144" s="15">
        <v>200</v>
      </c>
      <c r="G144" s="135">
        <f t="shared" si="31"/>
        <v>15</v>
      </c>
      <c r="H144" s="135">
        <f t="shared" si="31"/>
        <v>0</v>
      </c>
      <c r="I144" s="136">
        <f t="shared" si="31"/>
        <v>0</v>
      </c>
    </row>
    <row r="145" spans="1:9" ht="27.75" customHeight="1">
      <c r="A145" s="87" t="s">
        <v>23</v>
      </c>
      <c r="B145" s="3">
        <v>123</v>
      </c>
      <c r="C145" s="12">
        <v>11</v>
      </c>
      <c r="D145" s="13">
        <v>5</v>
      </c>
      <c r="E145" s="18" t="s">
        <v>116</v>
      </c>
      <c r="F145" s="19">
        <v>240</v>
      </c>
      <c r="G145" s="131">
        <v>15</v>
      </c>
      <c r="H145" s="131">
        <v>0</v>
      </c>
      <c r="I145" s="132">
        <v>0</v>
      </c>
    </row>
    <row r="146" spans="1:9" ht="20.100000000000001" customHeight="1">
      <c r="A146" s="60" t="s">
        <v>78</v>
      </c>
      <c r="B146" s="112">
        <v>123</v>
      </c>
      <c r="C146" s="23">
        <v>99</v>
      </c>
      <c r="D146" s="23"/>
      <c r="E146" s="24" t="s">
        <v>10</v>
      </c>
      <c r="F146" s="25" t="s">
        <v>10</v>
      </c>
      <c r="G146" s="140">
        <f t="shared" ref="G146:I150" si="32">G147</f>
        <v>0</v>
      </c>
      <c r="H146" s="140">
        <f t="shared" si="32"/>
        <v>169.4</v>
      </c>
      <c r="I146" s="148">
        <f t="shared" si="32"/>
        <v>347.5</v>
      </c>
    </row>
    <row r="147" spans="1:9" ht="20.100000000000001" customHeight="1">
      <c r="A147" s="61" t="s">
        <v>78</v>
      </c>
      <c r="B147" s="3">
        <v>123</v>
      </c>
      <c r="C147" s="17">
        <v>99</v>
      </c>
      <c r="D147" s="17">
        <v>99</v>
      </c>
      <c r="E147" s="18"/>
      <c r="F147" s="19"/>
      <c r="G147" s="140">
        <f t="shared" si="32"/>
        <v>0</v>
      </c>
      <c r="H147" s="140">
        <f t="shared" si="32"/>
        <v>169.4</v>
      </c>
      <c r="I147" s="147">
        <f t="shared" si="32"/>
        <v>347.5</v>
      </c>
    </row>
    <row r="148" spans="1:9" ht="20.100000000000001" customHeight="1">
      <c r="A148" s="61" t="s">
        <v>12</v>
      </c>
      <c r="B148" s="3">
        <v>123</v>
      </c>
      <c r="C148" s="17">
        <v>99</v>
      </c>
      <c r="D148" s="17">
        <v>99</v>
      </c>
      <c r="E148" s="18" t="s">
        <v>13</v>
      </c>
      <c r="F148" s="19"/>
      <c r="G148" s="140">
        <f t="shared" si="32"/>
        <v>0</v>
      </c>
      <c r="H148" s="140">
        <f t="shared" si="32"/>
        <v>169.4</v>
      </c>
      <c r="I148" s="147">
        <f t="shared" si="32"/>
        <v>347.5</v>
      </c>
    </row>
    <row r="149" spans="1:9" ht="20.100000000000001" customHeight="1">
      <c r="A149" s="61" t="s">
        <v>78</v>
      </c>
      <c r="B149" s="3">
        <v>123</v>
      </c>
      <c r="C149" s="17">
        <v>99</v>
      </c>
      <c r="D149" s="17">
        <v>99</v>
      </c>
      <c r="E149" s="18" t="s">
        <v>117</v>
      </c>
      <c r="F149" s="19"/>
      <c r="G149" s="140">
        <f t="shared" si="32"/>
        <v>0</v>
      </c>
      <c r="H149" s="140">
        <f t="shared" si="32"/>
        <v>169.4</v>
      </c>
      <c r="I149" s="147">
        <f t="shared" si="32"/>
        <v>347.5</v>
      </c>
    </row>
    <row r="150" spans="1:9" ht="20.100000000000001" customHeight="1">
      <c r="A150" s="61" t="s">
        <v>78</v>
      </c>
      <c r="B150" s="3">
        <v>123</v>
      </c>
      <c r="C150" s="17">
        <v>99</v>
      </c>
      <c r="D150" s="17">
        <v>99</v>
      </c>
      <c r="E150" s="18" t="s">
        <v>117</v>
      </c>
      <c r="F150" s="19">
        <v>900</v>
      </c>
      <c r="G150" s="140">
        <f t="shared" si="32"/>
        <v>0</v>
      </c>
      <c r="H150" s="140">
        <f t="shared" si="32"/>
        <v>169.4</v>
      </c>
      <c r="I150" s="147">
        <f t="shared" si="32"/>
        <v>347.5</v>
      </c>
    </row>
    <row r="151" spans="1:9" ht="20.100000000000001" customHeight="1">
      <c r="A151" s="61" t="s">
        <v>78</v>
      </c>
      <c r="B151" s="3">
        <v>123</v>
      </c>
      <c r="C151" s="17">
        <v>99</v>
      </c>
      <c r="D151" s="17">
        <v>99</v>
      </c>
      <c r="E151" s="18" t="s">
        <v>117</v>
      </c>
      <c r="F151" s="19">
        <v>990</v>
      </c>
      <c r="G151" s="140">
        <v>0</v>
      </c>
      <c r="H151" s="140">
        <v>169.4</v>
      </c>
      <c r="I151" s="147">
        <v>347.5</v>
      </c>
    </row>
    <row r="152" spans="1:9" ht="18.75" customHeight="1">
      <c r="A152" s="107" t="s">
        <v>79</v>
      </c>
      <c r="B152" s="42"/>
      <c r="C152" s="42"/>
      <c r="D152" s="42"/>
      <c r="E152" s="118"/>
      <c r="F152" s="43"/>
      <c r="G152" s="149">
        <f>G10+G63+G70+G76+G87+G109+G114+G135+G141+G146</f>
        <v>19142.399999999998</v>
      </c>
      <c r="H152" s="149">
        <f>H10+H63+H70+H76+H87+H109+H114+H135+H141+H146</f>
        <v>6894.8999999999987</v>
      </c>
      <c r="I152" s="134">
        <f>I10+I63+I70+I76+I87+I109+I114+I135+I141+I146</f>
        <v>7070.94</v>
      </c>
    </row>
    <row r="153" spans="1:9" ht="15.75">
      <c r="A153" s="44"/>
      <c r="B153" s="44"/>
    </row>
    <row r="154" spans="1:9" ht="15.75">
      <c r="A154" s="44"/>
      <c r="B154" s="44"/>
    </row>
    <row r="155" spans="1:9" ht="15">
      <c r="A155" s="45"/>
      <c r="B155" s="45"/>
    </row>
    <row r="156" spans="1:9" ht="15">
      <c r="A156" s="46"/>
      <c r="B156" s="46"/>
    </row>
    <row r="157" spans="1:9" ht="15">
      <c r="A157" s="45"/>
      <c r="B157" s="45"/>
    </row>
  </sheetData>
  <mergeCells count="11">
    <mergeCell ref="B7:B8"/>
    <mergeCell ref="F1:I1"/>
    <mergeCell ref="G2:I2"/>
    <mergeCell ref="G3:I3"/>
    <mergeCell ref="A5:I5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>
    <oddFooter>Страница &amp;P из &amp;N</oddFooter>
  </headerFooter>
  <ignoredErrors>
    <ignoredError sqref="G78:I81 G65:I66 G20:I22 G51:I53 G96:I98 G83:I91 H82:I82 G100:I104 H99:I99 G68:I68 H67:I67 H54:I5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view="pageBreakPreview" zoomScale="90" zoomScaleSheetLayoutView="90" workbookViewId="0">
      <selection activeCell="L8" sqref="L8"/>
    </sheetView>
  </sheetViews>
  <sheetFormatPr defaultColWidth="9.140625" defaultRowHeight="12.75"/>
  <cols>
    <col min="1" max="1" width="56.42578125" style="48" customWidth="1"/>
    <col min="2" max="2" width="6.7109375" style="48" customWidth="1"/>
    <col min="3" max="4" width="5" style="48" customWidth="1"/>
    <col min="5" max="5" width="14.28515625" style="48" customWidth="1"/>
    <col min="6" max="6" width="6.42578125" style="48" customWidth="1"/>
    <col min="7" max="7" width="10.42578125" style="48" customWidth="1"/>
    <col min="8" max="8" width="10.28515625" style="48" customWidth="1"/>
    <col min="9" max="9" width="11.42578125" style="48" customWidth="1"/>
    <col min="10" max="246" width="9.140625" style="48" customWidth="1"/>
    <col min="247" max="16384" width="9.140625" style="48"/>
  </cols>
  <sheetData>
    <row r="1" spans="1:10" ht="15.75" customHeight="1">
      <c r="A1" s="1"/>
      <c r="B1" s="1"/>
      <c r="C1" s="1"/>
      <c r="D1" s="1"/>
      <c r="E1" s="1"/>
      <c r="F1" s="219" t="s">
        <v>161</v>
      </c>
      <c r="G1" s="219"/>
      <c r="H1" s="219"/>
      <c r="I1" s="219"/>
    </row>
    <row r="2" spans="1:10" ht="40.5" customHeight="1">
      <c r="A2" s="1"/>
      <c r="B2" s="1"/>
      <c r="C2" s="1"/>
      <c r="D2" s="1"/>
      <c r="E2" s="180"/>
      <c r="F2" s="181"/>
      <c r="G2" s="198" t="s">
        <v>93</v>
      </c>
      <c r="H2" s="199"/>
      <c r="I2" s="199"/>
    </row>
    <row r="3" spans="1:10" ht="15">
      <c r="A3" s="1"/>
      <c r="B3" s="1"/>
      <c r="C3" s="1"/>
      <c r="D3" s="1"/>
      <c r="E3" s="179"/>
      <c r="F3" s="179"/>
      <c r="G3" s="230" t="s">
        <v>166</v>
      </c>
      <c r="H3" s="231"/>
      <c r="I3" s="231"/>
    </row>
    <row r="4" spans="1:10" ht="29.25" customHeight="1">
      <c r="A4" s="1"/>
      <c r="B4" s="1"/>
      <c r="C4" s="1"/>
      <c r="D4" s="1"/>
      <c r="E4" s="1"/>
      <c r="F4" s="1"/>
      <c r="G4" s="1"/>
      <c r="H4" s="1"/>
      <c r="I4" s="1"/>
    </row>
    <row r="5" spans="1:10" ht="20.25" customHeight="1">
      <c r="A5" s="218" t="s">
        <v>162</v>
      </c>
      <c r="B5" s="218"/>
      <c r="C5" s="218"/>
      <c r="D5" s="218"/>
      <c r="E5" s="218"/>
      <c r="F5" s="218"/>
      <c r="G5" s="218"/>
      <c r="H5" s="218"/>
      <c r="I5" s="218"/>
    </row>
    <row r="6" spans="1:10" ht="18" customHeight="1">
      <c r="A6" s="218" t="s">
        <v>164</v>
      </c>
      <c r="B6" s="218"/>
      <c r="C6" s="218"/>
      <c r="D6" s="218"/>
      <c r="E6" s="218"/>
      <c r="F6" s="218"/>
      <c r="G6" s="218"/>
      <c r="H6" s="218"/>
      <c r="I6" s="218"/>
    </row>
    <row r="7" spans="1:10" ht="20.25" customHeight="1">
      <c r="A7" s="218" t="s">
        <v>165</v>
      </c>
      <c r="B7" s="218"/>
      <c r="C7" s="218"/>
      <c r="D7" s="218"/>
      <c r="E7" s="218"/>
      <c r="F7" s="218"/>
      <c r="G7" s="218"/>
      <c r="H7" s="218"/>
      <c r="I7" s="218"/>
    </row>
    <row r="8" spans="1:10" ht="17.25" customHeight="1">
      <c r="I8" s="179" t="s">
        <v>0</v>
      </c>
    </row>
    <row r="9" spans="1:10" ht="22.5" customHeight="1">
      <c r="A9" s="201" t="s">
        <v>1</v>
      </c>
      <c r="B9" s="201" t="s">
        <v>81</v>
      </c>
      <c r="C9" s="201" t="s">
        <v>2</v>
      </c>
      <c r="D9" s="201" t="s">
        <v>3</v>
      </c>
      <c r="E9" s="201" t="s">
        <v>4</v>
      </c>
      <c r="F9" s="201" t="s">
        <v>5</v>
      </c>
      <c r="G9" s="203" t="s">
        <v>6</v>
      </c>
      <c r="H9" s="216"/>
      <c r="I9" s="217"/>
      <c r="J9" s="184"/>
    </row>
    <row r="10" spans="1:10" ht="27.75" customHeight="1">
      <c r="A10" s="215"/>
      <c r="B10" s="215"/>
      <c r="C10" s="215"/>
      <c r="D10" s="215"/>
      <c r="E10" s="215"/>
      <c r="F10" s="215"/>
      <c r="G10" s="182" t="s">
        <v>7</v>
      </c>
      <c r="H10" s="182" t="s">
        <v>8</v>
      </c>
      <c r="I10" s="182" t="s">
        <v>82</v>
      </c>
      <c r="J10" s="184"/>
    </row>
    <row r="11" spans="1:10" ht="22.5" customHeight="1">
      <c r="A11" s="185" t="s">
        <v>71</v>
      </c>
      <c r="B11" s="186">
        <v>123</v>
      </c>
      <c r="C11" s="23">
        <v>10</v>
      </c>
      <c r="D11" s="17"/>
      <c r="E11" s="18"/>
      <c r="F11" s="19"/>
      <c r="G11" s="26">
        <f t="shared" ref="G11:I15" si="0">G12</f>
        <v>416.8</v>
      </c>
      <c r="H11" s="26">
        <f t="shared" si="0"/>
        <v>362.7</v>
      </c>
      <c r="I11" s="27">
        <f t="shared" si="0"/>
        <v>362.7</v>
      </c>
      <c r="J11" s="11"/>
    </row>
    <row r="12" spans="1:10" ht="23.25" customHeight="1">
      <c r="A12" s="185" t="s">
        <v>72</v>
      </c>
      <c r="B12" s="186">
        <v>123</v>
      </c>
      <c r="C12" s="23">
        <v>10</v>
      </c>
      <c r="D12" s="23">
        <v>1</v>
      </c>
      <c r="E12" s="24" t="s">
        <v>10</v>
      </c>
      <c r="F12" s="25" t="s">
        <v>10</v>
      </c>
      <c r="G12" s="26">
        <f t="shared" si="0"/>
        <v>416.8</v>
      </c>
      <c r="H12" s="26">
        <f t="shared" si="0"/>
        <v>362.7</v>
      </c>
      <c r="I12" s="27">
        <f t="shared" si="0"/>
        <v>362.7</v>
      </c>
      <c r="J12" s="11"/>
    </row>
    <row r="13" spans="1:10" ht="24" customHeight="1">
      <c r="A13" s="187" t="s">
        <v>73</v>
      </c>
      <c r="B13" s="188">
        <v>123</v>
      </c>
      <c r="C13" s="17">
        <v>10</v>
      </c>
      <c r="D13" s="17">
        <v>1</v>
      </c>
      <c r="E13" s="18" t="s">
        <v>13</v>
      </c>
      <c r="F13" s="19" t="s">
        <v>10</v>
      </c>
      <c r="G13" s="20">
        <f t="shared" si="0"/>
        <v>416.8</v>
      </c>
      <c r="H13" s="20">
        <f t="shared" si="0"/>
        <v>362.7</v>
      </c>
      <c r="I13" s="21">
        <f t="shared" si="0"/>
        <v>362.7</v>
      </c>
      <c r="J13" s="11"/>
    </row>
    <row r="14" spans="1:10" ht="32.1" customHeight="1">
      <c r="A14" s="189" t="s">
        <v>74</v>
      </c>
      <c r="B14" s="190">
        <v>123</v>
      </c>
      <c r="C14" s="17">
        <v>10</v>
      </c>
      <c r="D14" s="17">
        <v>1</v>
      </c>
      <c r="E14" s="18" t="s">
        <v>75</v>
      </c>
      <c r="F14" s="19" t="s">
        <v>10</v>
      </c>
      <c r="G14" s="20">
        <f t="shared" si="0"/>
        <v>416.8</v>
      </c>
      <c r="H14" s="20">
        <f t="shared" si="0"/>
        <v>362.7</v>
      </c>
      <c r="I14" s="21">
        <f t="shared" si="0"/>
        <v>362.7</v>
      </c>
      <c r="J14" s="11"/>
    </row>
    <row r="15" spans="1:10" ht="28.5" customHeight="1">
      <c r="A15" s="189" t="s">
        <v>76</v>
      </c>
      <c r="B15" s="190">
        <v>123</v>
      </c>
      <c r="C15" s="17">
        <v>10</v>
      </c>
      <c r="D15" s="17">
        <v>1</v>
      </c>
      <c r="E15" s="18" t="s">
        <v>75</v>
      </c>
      <c r="F15" s="19">
        <v>300</v>
      </c>
      <c r="G15" s="20">
        <f t="shared" si="0"/>
        <v>416.8</v>
      </c>
      <c r="H15" s="20">
        <f t="shared" si="0"/>
        <v>362.7</v>
      </c>
      <c r="I15" s="21">
        <f t="shared" si="0"/>
        <v>362.7</v>
      </c>
      <c r="J15" s="11"/>
    </row>
    <row r="16" spans="1:10" ht="31.5" customHeight="1">
      <c r="A16" s="192" t="s">
        <v>163</v>
      </c>
      <c r="B16" s="190">
        <v>123</v>
      </c>
      <c r="C16" s="17">
        <v>10</v>
      </c>
      <c r="D16" s="17">
        <v>1</v>
      </c>
      <c r="E16" s="18" t="s">
        <v>75</v>
      </c>
      <c r="F16" s="19">
        <v>310</v>
      </c>
      <c r="G16" s="20">
        <v>416.8</v>
      </c>
      <c r="H16" s="20">
        <v>362.7</v>
      </c>
      <c r="I16" s="21">
        <v>362.7</v>
      </c>
      <c r="J16" s="11"/>
    </row>
    <row r="17" spans="1:10" ht="24.75" customHeight="1">
      <c r="A17" s="205" t="s">
        <v>79</v>
      </c>
      <c r="B17" s="206"/>
      <c r="C17" s="206"/>
      <c r="D17" s="206"/>
      <c r="E17" s="206"/>
      <c r="F17" s="207"/>
      <c r="G17" s="193">
        <f>G11</f>
        <v>416.8</v>
      </c>
      <c r="H17" s="193">
        <f>H11</f>
        <v>362.7</v>
      </c>
      <c r="I17" s="194">
        <f>I11</f>
        <v>362.7</v>
      </c>
      <c r="J17" s="11"/>
    </row>
    <row r="18" spans="1:10" ht="15.75">
      <c r="A18" s="67"/>
      <c r="B18" s="67"/>
      <c r="C18" s="68"/>
      <c r="D18" s="68"/>
      <c r="E18" s="69"/>
      <c r="F18" s="70"/>
      <c r="G18" s="70"/>
      <c r="H18" s="70"/>
      <c r="I18" s="71"/>
      <c r="J18" s="72"/>
    </row>
    <row r="19" spans="1:10" ht="12" customHeight="1">
      <c r="A19" s="73"/>
      <c r="B19" s="73"/>
      <c r="C19" s="74"/>
      <c r="D19" s="74"/>
      <c r="E19" s="75"/>
      <c r="F19" s="76"/>
      <c r="G19" s="76"/>
      <c r="H19" s="76"/>
      <c r="I19" s="77"/>
      <c r="J19" s="72"/>
    </row>
    <row r="20" spans="1:10" ht="12.75" customHeight="1">
      <c r="A20" s="67"/>
      <c r="B20" s="67"/>
      <c r="C20" s="74"/>
      <c r="D20" s="74"/>
      <c r="E20" s="191"/>
      <c r="F20" s="76"/>
      <c r="G20" s="76"/>
      <c r="H20" s="76"/>
      <c r="I20" s="77"/>
      <c r="J20" s="72"/>
    </row>
    <row r="21" spans="1:10" ht="12.75" customHeight="1">
      <c r="A21" s="67"/>
      <c r="B21" s="67"/>
      <c r="C21" s="78"/>
      <c r="D21" s="78"/>
      <c r="E21" s="191"/>
      <c r="F21" s="76"/>
      <c r="G21" s="76"/>
      <c r="H21" s="76"/>
      <c r="I21" s="77"/>
      <c r="J21" s="72"/>
    </row>
    <row r="22" spans="1:10" ht="12.75" customHeight="1">
      <c r="A22" s="67"/>
      <c r="B22" s="67"/>
      <c r="C22" s="79"/>
      <c r="D22" s="79"/>
      <c r="E22" s="77"/>
      <c r="F22" s="79"/>
      <c r="G22" s="79"/>
      <c r="H22" s="79"/>
      <c r="I22" s="79"/>
      <c r="J22" s="72"/>
    </row>
    <row r="23" spans="1:10" ht="14.25" customHeight="1">
      <c r="A23" s="67"/>
      <c r="B23" s="67"/>
      <c r="C23" s="78"/>
      <c r="D23" s="78"/>
      <c r="E23" s="79"/>
      <c r="F23" s="76"/>
      <c r="G23" s="76"/>
      <c r="H23" s="76"/>
      <c r="I23" s="77"/>
      <c r="J23" s="72"/>
    </row>
    <row r="24" spans="1:10" ht="15.75">
      <c r="A24" s="68"/>
      <c r="B24" s="68"/>
      <c r="C24" s="80"/>
      <c r="D24" s="80"/>
      <c r="E24" s="77"/>
      <c r="F24" s="80"/>
      <c r="G24" s="80"/>
      <c r="H24" s="80"/>
      <c r="I24" s="80"/>
    </row>
    <row r="25" spans="1:10" ht="15.75">
      <c r="A25" s="44"/>
      <c r="B25" s="44"/>
    </row>
    <row r="26" spans="1:10" ht="15.75">
      <c r="A26" s="44"/>
      <c r="B26" s="44"/>
    </row>
    <row r="27" spans="1:10" ht="15">
      <c r="A27" s="45"/>
      <c r="B27" s="45"/>
    </row>
    <row r="28" spans="1:10" ht="15">
      <c r="A28" s="46"/>
      <c r="B28" s="46"/>
    </row>
    <row r="29" spans="1:10" ht="15">
      <c r="A29" s="45"/>
      <c r="B29" s="45"/>
    </row>
  </sheetData>
  <mergeCells count="14">
    <mergeCell ref="A7:I7"/>
    <mergeCell ref="F1:I1"/>
    <mergeCell ref="G2:I2"/>
    <mergeCell ref="G3:I3"/>
    <mergeCell ref="A5:I5"/>
    <mergeCell ref="A6:I6"/>
    <mergeCell ref="G9:I9"/>
    <mergeCell ref="A17:F17"/>
    <mergeCell ref="A9:A10"/>
    <mergeCell ref="B9:B10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view="pageBreakPreview" zoomScale="90" zoomScaleNormal="90" zoomScaleSheetLayoutView="90" workbookViewId="0">
      <selection activeCell="P13" sqref="P13"/>
    </sheetView>
  </sheetViews>
  <sheetFormatPr defaultRowHeight="12.75"/>
  <cols>
    <col min="1" max="1" width="24.5703125" style="165" customWidth="1"/>
    <col min="2" max="2" width="49.28515625" style="165" customWidth="1"/>
    <col min="3" max="3" width="12.42578125" style="165" customWidth="1"/>
    <col min="4" max="4" width="11.5703125" style="165" customWidth="1"/>
    <col min="5" max="5" width="12.42578125" style="165" customWidth="1"/>
    <col min="6" max="258" width="9.140625" style="165"/>
    <col min="259" max="259" width="21.28515625" style="165" customWidth="1"/>
    <col min="260" max="260" width="49.28515625" style="165" customWidth="1"/>
    <col min="261" max="261" width="10.5703125" style="165" customWidth="1"/>
    <col min="262" max="514" width="9.140625" style="165"/>
    <col min="515" max="515" width="21.28515625" style="165" customWidth="1"/>
    <col min="516" max="516" width="49.28515625" style="165" customWidth="1"/>
    <col min="517" max="517" width="10.5703125" style="165" customWidth="1"/>
    <col min="518" max="770" width="9.140625" style="165"/>
    <col min="771" max="771" width="21.28515625" style="165" customWidth="1"/>
    <col min="772" max="772" width="49.28515625" style="165" customWidth="1"/>
    <col min="773" max="773" width="10.5703125" style="165" customWidth="1"/>
    <col min="774" max="1026" width="9.140625" style="165"/>
    <col min="1027" max="1027" width="21.28515625" style="165" customWidth="1"/>
    <col min="1028" max="1028" width="49.28515625" style="165" customWidth="1"/>
    <col min="1029" max="1029" width="10.5703125" style="165" customWidth="1"/>
    <col min="1030" max="1282" width="9.140625" style="165"/>
    <col min="1283" max="1283" width="21.28515625" style="165" customWidth="1"/>
    <col min="1284" max="1284" width="49.28515625" style="165" customWidth="1"/>
    <col min="1285" max="1285" width="10.5703125" style="165" customWidth="1"/>
    <col min="1286" max="1538" width="9.140625" style="165"/>
    <col min="1539" max="1539" width="21.28515625" style="165" customWidth="1"/>
    <col min="1540" max="1540" width="49.28515625" style="165" customWidth="1"/>
    <col min="1541" max="1541" width="10.5703125" style="165" customWidth="1"/>
    <col min="1542" max="1794" width="9.140625" style="165"/>
    <col min="1795" max="1795" width="21.28515625" style="165" customWidth="1"/>
    <col min="1796" max="1796" width="49.28515625" style="165" customWidth="1"/>
    <col min="1797" max="1797" width="10.5703125" style="165" customWidth="1"/>
    <col min="1798" max="2050" width="9.140625" style="165"/>
    <col min="2051" max="2051" width="21.28515625" style="165" customWidth="1"/>
    <col min="2052" max="2052" width="49.28515625" style="165" customWidth="1"/>
    <col min="2053" max="2053" width="10.5703125" style="165" customWidth="1"/>
    <col min="2054" max="2306" width="9.140625" style="165"/>
    <col min="2307" max="2307" width="21.28515625" style="165" customWidth="1"/>
    <col min="2308" max="2308" width="49.28515625" style="165" customWidth="1"/>
    <col min="2309" max="2309" width="10.5703125" style="165" customWidth="1"/>
    <col min="2310" max="2562" width="9.140625" style="165"/>
    <col min="2563" max="2563" width="21.28515625" style="165" customWidth="1"/>
    <col min="2564" max="2564" width="49.28515625" style="165" customWidth="1"/>
    <col min="2565" max="2565" width="10.5703125" style="165" customWidth="1"/>
    <col min="2566" max="2818" width="9.140625" style="165"/>
    <col min="2819" max="2819" width="21.28515625" style="165" customWidth="1"/>
    <col min="2820" max="2820" width="49.28515625" style="165" customWidth="1"/>
    <col min="2821" max="2821" width="10.5703125" style="165" customWidth="1"/>
    <col min="2822" max="3074" width="9.140625" style="165"/>
    <col min="3075" max="3075" width="21.28515625" style="165" customWidth="1"/>
    <col min="3076" max="3076" width="49.28515625" style="165" customWidth="1"/>
    <col min="3077" max="3077" width="10.5703125" style="165" customWidth="1"/>
    <col min="3078" max="3330" width="9.140625" style="165"/>
    <col min="3331" max="3331" width="21.28515625" style="165" customWidth="1"/>
    <col min="3332" max="3332" width="49.28515625" style="165" customWidth="1"/>
    <col min="3333" max="3333" width="10.5703125" style="165" customWidth="1"/>
    <col min="3334" max="3586" width="9.140625" style="165"/>
    <col min="3587" max="3587" width="21.28515625" style="165" customWidth="1"/>
    <col min="3588" max="3588" width="49.28515625" style="165" customWidth="1"/>
    <col min="3589" max="3589" width="10.5703125" style="165" customWidth="1"/>
    <col min="3590" max="3842" width="9.140625" style="165"/>
    <col min="3843" max="3843" width="21.28515625" style="165" customWidth="1"/>
    <col min="3844" max="3844" width="49.28515625" style="165" customWidth="1"/>
    <col min="3845" max="3845" width="10.5703125" style="165" customWidth="1"/>
    <col min="3846" max="4098" width="9.140625" style="165"/>
    <col min="4099" max="4099" width="21.28515625" style="165" customWidth="1"/>
    <col min="4100" max="4100" width="49.28515625" style="165" customWidth="1"/>
    <col min="4101" max="4101" width="10.5703125" style="165" customWidth="1"/>
    <col min="4102" max="4354" width="9.140625" style="165"/>
    <col min="4355" max="4355" width="21.28515625" style="165" customWidth="1"/>
    <col min="4356" max="4356" width="49.28515625" style="165" customWidth="1"/>
    <col min="4357" max="4357" width="10.5703125" style="165" customWidth="1"/>
    <col min="4358" max="4610" width="9.140625" style="165"/>
    <col min="4611" max="4611" width="21.28515625" style="165" customWidth="1"/>
    <col min="4612" max="4612" width="49.28515625" style="165" customWidth="1"/>
    <col min="4613" max="4613" width="10.5703125" style="165" customWidth="1"/>
    <col min="4614" max="4866" width="9.140625" style="165"/>
    <col min="4867" max="4867" width="21.28515625" style="165" customWidth="1"/>
    <col min="4868" max="4868" width="49.28515625" style="165" customWidth="1"/>
    <col min="4869" max="4869" width="10.5703125" style="165" customWidth="1"/>
    <col min="4870" max="5122" width="9.140625" style="165"/>
    <col min="5123" max="5123" width="21.28515625" style="165" customWidth="1"/>
    <col min="5124" max="5124" width="49.28515625" style="165" customWidth="1"/>
    <col min="5125" max="5125" width="10.5703125" style="165" customWidth="1"/>
    <col min="5126" max="5378" width="9.140625" style="165"/>
    <col min="5379" max="5379" width="21.28515625" style="165" customWidth="1"/>
    <col min="5380" max="5380" width="49.28515625" style="165" customWidth="1"/>
    <col min="5381" max="5381" width="10.5703125" style="165" customWidth="1"/>
    <col min="5382" max="5634" width="9.140625" style="165"/>
    <col min="5635" max="5635" width="21.28515625" style="165" customWidth="1"/>
    <col min="5636" max="5636" width="49.28515625" style="165" customWidth="1"/>
    <col min="5637" max="5637" width="10.5703125" style="165" customWidth="1"/>
    <col min="5638" max="5890" width="9.140625" style="165"/>
    <col min="5891" max="5891" width="21.28515625" style="165" customWidth="1"/>
    <col min="5892" max="5892" width="49.28515625" style="165" customWidth="1"/>
    <col min="5893" max="5893" width="10.5703125" style="165" customWidth="1"/>
    <col min="5894" max="6146" width="9.140625" style="165"/>
    <col min="6147" max="6147" width="21.28515625" style="165" customWidth="1"/>
    <col min="6148" max="6148" width="49.28515625" style="165" customWidth="1"/>
    <col min="6149" max="6149" width="10.5703125" style="165" customWidth="1"/>
    <col min="6150" max="6402" width="9.140625" style="165"/>
    <col min="6403" max="6403" width="21.28515625" style="165" customWidth="1"/>
    <col min="6404" max="6404" width="49.28515625" style="165" customWidth="1"/>
    <col min="6405" max="6405" width="10.5703125" style="165" customWidth="1"/>
    <col min="6406" max="6658" width="9.140625" style="165"/>
    <col min="6659" max="6659" width="21.28515625" style="165" customWidth="1"/>
    <col min="6660" max="6660" width="49.28515625" style="165" customWidth="1"/>
    <col min="6661" max="6661" width="10.5703125" style="165" customWidth="1"/>
    <col min="6662" max="6914" width="9.140625" style="165"/>
    <col min="6915" max="6915" width="21.28515625" style="165" customWidth="1"/>
    <col min="6916" max="6916" width="49.28515625" style="165" customWidth="1"/>
    <col min="6917" max="6917" width="10.5703125" style="165" customWidth="1"/>
    <col min="6918" max="7170" width="9.140625" style="165"/>
    <col min="7171" max="7171" width="21.28515625" style="165" customWidth="1"/>
    <col min="7172" max="7172" width="49.28515625" style="165" customWidth="1"/>
    <col min="7173" max="7173" width="10.5703125" style="165" customWidth="1"/>
    <col min="7174" max="7426" width="9.140625" style="165"/>
    <col min="7427" max="7427" width="21.28515625" style="165" customWidth="1"/>
    <col min="7428" max="7428" width="49.28515625" style="165" customWidth="1"/>
    <col min="7429" max="7429" width="10.5703125" style="165" customWidth="1"/>
    <col min="7430" max="7682" width="9.140625" style="165"/>
    <col min="7683" max="7683" width="21.28515625" style="165" customWidth="1"/>
    <col min="7684" max="7684" width="49.28515625" style="165" customWidth="1"/>
    <col min="7685" max="7685" width="10.5703125" style="165" customWidth="1"/>
    <col min="7686" max="7938" width="9.140625" style="165"/>
    <col min="7939" max="7939" width="21.28515625" style="165" customWidth="1"/>
    <col min="7940" max="7940" width="49.28515625" style="165" customWidth="1"/>
    <col min="7941" max="7941" width="10.5703125" style="165" customWidth="1"/>
    <col min="7942" max="8194" width="9.140625" style="165"/>
    <col min="8195" max="8195" width="21.28515625" style="165" customWidth="1"/>
    <col min="8196" max="8196" width="49.28515625" style="165" customWidth="1"/>
    <col min="8197" max="8197" width="10.5703125" style="165" customWidth="1"/>
    <col min="8198" max="8450" width="9.140625" style="165"/>
    <col min="8451" max="8451" width="21.28515625" style="165" customWidth="1"/>
    <col min="8452" max="8452" width="49.28515625" style="165" customWidth="1"/>
    <col min="8453" max="8453" width="10.5703125" style="165" customWidth="1"/>
    <col min="8454" max="8706" width="9.140625" style="165"/>
    <col min="8707" max="8707" width="21.28515625" style="165" customWidth="1"/>
    <col min="8708" max="8708" width="49.28515625" style="165" customWidth="1"/>
    <col min="8709" max="8709" width="10.5703125" style="165" customWidth="1"/>
    <col min="8710" max="8962" width="9.140625" style="165"/>
    <col min="8963" max="8963" width="21.28515625" style="165" customWidth="1"/>
    <col min="8964" max="8964" width="49.28515625" style="165" customWidth="1"/>
    <col min="8965" max="8965" width="10.5703125" style="165" customWidth="1"/>
    <col min="8966" max="9218" width="9.140625" style="165"/>
    <col min="9219" max="9219" width="21.28515625" style="165" customWidth="1"/>
    <col min="9220" max="9220" width="49.28515625" style="165" customWidth="1"/>
    <col min="9221" max="9221" width="10.5703125" style="165" customWidth="1"/>
    <col min="9222" max="9474" width="9.140625" style="165"/>
    <col min="9475" max="9475" width="21.28515625" style="165" customWidth="1"/>
    <col min="9476" max="9476" width="49.28515625" style="165" customWidth="1"/>
    <col min="9477" max="9477" width="10.5703125" style="165" customWidth="1"/>
    <col min="9478" max="9730" width="9.140625" style="165"/>
    <col min="9731" max="9731" width="21.28515625" style="165" customWidth="1"/>
    <col min="9732" max="9732" width="49.28515625" style="165" customWidth="1"/>
    <col min="9733" max="9733" width="10.5703125" style="165" customWidth="1"/>
    <col min="9734" max="9986" width="9.140625" style="165"/>
    <col min="9987" max="9987" width="21.28515625" style="165" customWidth="1"/>
    <col min="9988" max="9988" width="49.28515625" style="165" customWidth="1"/>
    <col min="9989" max="9989" width="10.5703125" style="165" customWidth="1"/>
    <col min="9990" max="10242" width="9.140625" style="165"/>
    <col min="10243" max="10243" width="21.28515625" style="165" customWidth="1"/>
    <col min="10244" max="10244" width="49.28515625" style="165" customWidth="1"/>
    <col min="10245" max="10245" width="10.5703125" style="165" customWidth="1"/>
    <col min="10246" max="10498" width="9.140625" style="165"/>
    <col min="10499" max="10499" width="21.28515625" style="165" customWidth="1"/>
    <col min="10500" max="10500" width="49.28515625" style="165" customWidth="1"/>
    <col min="10501" max="10501" width="10.5703125" style="165" customWidth="1"/>
    <col min="10502" max="10754" width="9.140625" style="165"/>
    <col min="10755" max="10755" width="21.28515625" style="165" customWidth="1"/>
    <col min="10756" max="10756" width="49.28515625" style="165" customWidth="1"/>
    <col min="10757" max="10757" width="10.5703125" style="165" customWidth="1"/>
    <col min="10758" max="11010" width="9.140625" style="165"/>
    <col min="11011" max="11011" width="21.28515625" style="165" customWidth="1"/>
    <col min="11012" max="11012" width="49.28515625" style="165" customWidth="1"/>
    <col min="11013" max="11013" width="10.5703125" style="165" customWidth="1"/>
    <col min="11014" max="11266" width="9.140625" style="165"/>
    <col min="11267" max="11267" width="21.28515625" style="165" customWidth="1"/>
    <col min="11268" max="11268" width="49.28515625" style="165" customWidth="1"/>
    <col min="11269" max="11269" width="10.5703125" style="165" customWidth="1"/>
    <col min="11270" max="11522" width="9.140625" style="165"/>
    <col min="11523" max="11523" width="21.28515625" style="165" customWidth="1"/>
    <col min="11524" max="11524" width="49.28515625" style="165" customWidth="1"/>
    <col min="11525" max="11525" width="10.5703125" style="165" customWidth="1"/>
    <col min="11526" max="11778" width="9.140625" style="165"/>
    <col min="11779" max="11779" width="21.28515625" style="165" customWidth="1"/>
    <col min="11780" max="11780" width="49.28515625" style="165" customWidth="1"/>
    <col min="11781" max="11781" width="10.5703125" style="165" customWidth="1"/>
    <col min="11782" max="12034" width="9.140625" style="165"/>
    <col min="12035" max="12035" width="21.28515625" style="165" customWidth="1"/>
    <col min="12036" max="12036" width="49.28515625" style="165" customWidth="1"/>
    <col min="12037" max="12037" width="10.5703125" style="165" customWidth="1"/>
    <col min="12038" max="12290" width="9.140625" style="165"/>
    <col min="12291" max="12291" width="21.28515625" style="165" customWidth="1"/>
    <col min="12292" max="12292" width="49.28515625" style="165" customWidth="1"/>
    <col min="12293" max="12293" width="10.5703125" style="165" customWidth="1"/>
    <col min="12294" max="12546" width="9.140625" style="165"/>
    <col min="12547" max="12547" width="21.28515625" style="165" customWidth="1"/>
    <col min="12548" max="12548" width="49.28515625" style="165" customWidth="1"/>
    <col min="12549" max="12549" width="10.5703125" style="165" customWidth="1"/>
    <col min="12550" max="12802" width="9.140625" style="165"/>
    <col min="12803" max="12803" width="21.28515625" style="165" customWidth="1"/>
    <col min="12804" max="12804" width="49.28515625" style="165" customWidth="1"/>
    <col min="12805" max="12805" width="10.5703125" style="165" customWidth="1"/>
    <col min="12806" max="13058" width="9.140625" style="165"/>
    <col min="13059" max="13059" width="21.28515625" style="165" customWidth="1"/>
    <col min="13060" max="13060" width="49.28515625" style="165" customWidth="1"/>
    <col min="13061" max="13061" width="10.5703125" style="165" customWidth="1"/>
    <col min="13062" max="13314" width="9.140625" style="165"/>
    <col min="13315" max="13315" width="21.28515625" style="165" customWidth="1"/>
    <col min="13316" max="13316" width="49.28515625" style="165" customWidth="1"/>
    <col min="13317" max="13317" width="10.5703125" style="165" customWidth="1"/>
    <col min="13318" max="13570" width="9.140625" style="165"/>
    <col min="13571" max="13571" width="21.28515625" style="165" customWidth="1"/>
    <col min="13572" max="13572" width="49.28515625" style="165" customWidth="1"/>
    <col min="13573" max="13573" width="10.5703125" style="165" customWidth="1"/>
    <col min="13574" max="13826" width="9.140625" style="165"/>
    <col min="13827" max="13827" width="21.28515625" style="165" customWidth="1"/>
    <col min="13828" max="13828" width="49.28515625" style="165" customWidth="1"/>
    <col min="13829" max="13829" width="10.5703125" style="165" customWidth="1"/>
    <col min="13830" max="14082" width="9.140625" style="165"/>
    <col min="14083" max="14083" width="21.28515625" style="165" customWidth="1"/>
    <col min="14084" max="14084" width="49.28515625" style="165" customWidth="1"/>
    <col min="14085" max="14085" width="10.5703125" style="165" customWidth="1"/>
    <col min="14086" max="14338" width="9.140625" style="165"/>
    <col min="14339" max="14339" width="21.28515625" style="165" customWidth="1"/>
    <col min="14340" max="14340" width="49.28515625" style="165" customWidth="1"/>
    <col min="14341" max="14341" width="10.5703125" style="165" customWidth="1"/>
    <col min="14342" max="14594" width="9.140625" style="165"/>
    <col min="14595" max="14595" width="21.28515625" style="165" customWidth="1"/>
    <col min="14596" max="14596" width="49.28515625" style="165" customWidth="1"/>
    <col min="14597" max="14597" width="10.5703125" style="165" customWidth="1"/>
    <col min="14598" max="14850" width="9.140625" style="165"/>
    <col min="14851" max="14851" width="21.28515625" style="165" customWidth="1"/>
    <col min="14852" max="14852" width="49.28515625" style="165" customWidth="1"/>
    <col min="14853" max="14853" width="10.5703125" style="165" customWidth="1"/>
    <col min="14854" max="15106" width="9.140625" style="165"/>
    <col min="15107" max="15107" width="21.28515625" style="165" customWidth="1"/>
    <col min="15108" max="15108" width="49.28515625" style="165" customWidth="1"/>
    <col min="15109" max="15109" width="10.5703125" style="165" customWidth="1"/>
    <col min="15110" max="15362" width="9.140625" style="165"/>
    <col min="15363" max="15363" width="21.28515625" style="165" customWidth="1"/>
    <col min="15364" max="15364" width="49.28515625" style="165" customWidth="1"/>
    <col min="15365" max="15365" width="10.5703125" style="165" customWidth="1"/>
    <col min="15366" max="15618" width="9.140625" style="165"/>
    <col min="15619" max="15619" width="21.28515625" style="165" customWidth="1"/>
    <col min="15620" max="15620" width="49.28515625" style="165" customWidth="1"/>
    <col min="15621" max="15621" width="10.5703125" style="165" customWidth="1"/>
    <col min="15622" max="15874" width="9.140625" style="165"/>
    <col min="15875" max="15875" width="21.28515625" style="165" customWidth="1"/>
    <col min="15876" max="15876" width="49.28515625" style="165" customWidth="1"/>
    <col min="15877" max="15877" width="10.5703125" style="165" customWidth="1"/>
    <col min="15878" max="16130" width="9.140625" style="165"/>
    <col min="16131" max="16131" width="21.28515625" style="165" customWidth="1"/>
    <col min="16132" max="16132" width="49.28515625" style="165" customWidth="1"/>
    <col min="16133" max="16133" width="10.5703125" style="165" customWidth="1"/>
    <col min="16134" max="16384" width="9.140625" style="165"/>
  </cols>
  <sheetData>
    <row r="1" spans="1:10" ht="15" customHeight="1">
      <c r="B1" s="166"/>
      <c r="C1" s="222" t="s">
        <v>131</v>
      </c>
      <c r="D1" s="223"/>
      <c r="E1" s="223"/>
    </row>
    <row r="2" spans="1:10" ht="39.75" customHeight="1">
      <c r="B2" s="167"/>
      <c r="C2" s="198" t="s">
        <v>93</v>
      </c>
      <c r="D2" s="199"/>
      <c r="E2" s="199"/>
    </row>
    <row r="3" spans="1:10" ht="15">
      <c r="B3" s="163"/>
      <c r="C3" s="230" t="s">
        <v>166</v>
      </c>
      <c r="D3" s="231"/>
      <c r="E3" s="231"/>
    </row>
    <row r="4" spans="1:10" ht="14.25" customHeight="1">
      <c r="A4" s="168"/>
      <c r="B4" s="224"/>
      <c r="C4" s="224"/>
      <c r="D4" s="224"/>
      <c r="E4" s="224"/>
    </row>
    <row r="5" spans="1:10" ht="32.25" customHeight="1">
      <c r="A5" s="225" t="s">
        <v>132</v>
      </c>
      <c r="B5" s="225"/>
      <c r="C5" s="225"/>
      <c r="D5" s="225"/>
      <c r="E5" s="225"/>
    </row>
    <row r="6" spans="1:10" ht="16.5" customHeight="1">
      <c r="A6" s="169"/>
      <c r="B6" s="169"/>
      <c r="C6" s="169"/>
      <c r="D6" s="169"/>
      <c r="E6" s="169"/>
    </row>
    <row r="7" spans="1:10" ht="15">
      <c r="A7" s="170"/>
      <c r="B7" s="170"/>
      <c r="C7" s="170"/>
      <c r="D7" s="170"/>
      <c r="E7" s="171" t="s">
        <v>133</v>
      </c>
    </row>
    <row r="8" spans="1:10" ht="38.25" customHeight="1">
      <c r="A8" s="226" t="s">
        <v>134</v>
      </c>
      <c r="B8" s="227" t="s">
        <v>135</v>
      </c>
      <c r="C8" s="229" t="s">
        <v>6</v>
      </c>
      <c r="D8" s="216"/>
      <c r="E8" s="217"/>
      <c r="J8" s="166"/>
    </row>
    <row r="9" spans="1:10" ht="40.5" customHeight="1">
      <c r="A9" s="215"/>
      <c r="B9" s="228"/>
      <c r="C9" s="164" t="s">
        <v>7</v>
      </c>
      <c r="D9" s="164" t="s">
        <v>8</v>
      </c>
      <c r="E9" s="164" t="s">
        <v>82</v>
      </c>
      <c r="J9" s="166"/>
    </row>
    <row r="10" spans="1:10" ht="30" customHeight="1">
      <c r="A10" s="172" t="s">
        <v>136</v>
      </c>
      <c r="B10" s="173" t="s">
        <v>137</v>
      </c>
      <c r="C10" s="174">
        <f>C20</f>
        <v>1123.2000000000007</v>
      </c>
      <c r="D10" s="174">
        <f>D20</f>
        <v>0</v>
      </c>
      <c r="E10" s="175">
        <f>E20</f>
        <v>0</v>
      </c>
      <c r="J10" s="166"/>
    </row>
    <row r="11" spans="1:10" ht="30" customHeight="1">
      <c r="A11" s="172" t="s">
        <v>138</v>
      </c>
      <c r="B11" s="173" t="s">
        <v>139</v>
      </c>
      <c r="C11" s="174">
        <f>C12+C16</f>
        <v>1123.2000000000007</v>
      </c>
      <c r="D11" s="174">
        <f>D12+D16</f>
        <v>0</v>
      </c>
      <c r="E11" s="175">
        <f>E12+E16</f>
        <v>0</v>
      </c>
    </row>
    <row r="12" spans="1:10" ht="30" customHeight="1">
      <c r="A12" s="172" t="s">
        <v>140</v>
      </c>
      <c r="B12" s="173" t="s">
        <v>141</v>
      </c>
      <c r="C12" s="174">
        <f t="shared" ref="C12:E14" si="0">C13</f>
        <v>-18019.2</v>
      </c>
      <c r="D12" s="174">
        <f t="shared" si="0"/>
        <v>-6894.9</v>
      </c>
      <c r="E12" s="175">
        <f t="shared" si="0"/>
        <v>-7070.9</v>
      </c>
    </row>
    <row r="13" spans="1:10" ht="30" customHeight="1">
      <c r="A13" s="172" t="s">
        <v>142</v>
      </c>
      <c r="B13" s="173" t="s">
        <v>143</v>
      </c>
      <c r="C13" s="174">
        <f t="shared" si="0"/>
        <v>-18019.2</v>
      </c>
      <c r="D13" s="174">
        <f t="shared" si="0"/>
        <v>-6894.9</v>
      </c>
      <c r="E13" s="175">
        <f t="shared" si="0"/>
        <v>-7070.9</v>
      </c>
    </row>
    <row r="14" spans="1:10" ht="30" customHeight="1">
      <c r="A14" s="172" t="s">
        <v>144</v>
      </c>
      <c r="B14" s="173" t="s">
        <v>145</v>
      </c>
      <c r="C14" s="174">
        <f t="shared" si="0"/>
        <v>-18019.2</v>
      </c>
      <c r="D14" s="174">
        <f t="shared" si="0"/>
        <v>-6894.9</v>
      </c>
      <c r="E14" s="175">
        <f t="shared" si="0"/>
        <v>-7070.9</v>
      </c>
    </row>
    <row r="15" spans="1:10" ht="30" customHeight="1">
      <c r="A15" s="172" t="s">
        <v>146</v>
      </c>
      <c r="B15" s="173" t="s">
        <v>147</v>
      </c>
      <c r="C15" s="178">
        <v>-18019.2</v>
      </c>
      <c r="D15" s="178">
        <v>-6894.9</v>
      </c>
      <c r="E15" s="178">
        <v>-7070.9</v>
      </c>
    </row>
    <row r="16" spans="1:10" ht="30" customHeight="1">
      <c r="A16" s="172" t="s">
        <v>148</v>
      </c>
      <c r="B16" s="173" t="s">
        <v>149</v>
      </c>
      <c r="C16" s="174">
        <f t="shared" ref="C16:E18" si="1">C17</f>
        <v>19142.400000000001</v>
      </c>
      <c r="D16" s="174">
        <f t="shared" si="1"/>
        <v>6894.9</v>
      </c>
      <c r="E16" s="175">
        <f t="shared" si="1"/>
        <v>7070.9</v>
      </c>
    </row>
    <row r="17" spans="1:5" ht="30" customHeight="1">
      <c r="A17" s="172" t="s">
        <v>150</v>
      </c>
      <c r="B17" s="173" t="s">
        <v>151</v>
      </c>
      <c r="C17" s="174">
        <f t="shared" si="1"/>
        <v>19142.400000000001</v>
      </c>
      <c r="D17" s="174">
        <f t="shared" si="1"/>
        <v>6894.9</v>
      </c>
      <c r="E17" s="175">
        <f t="shared" si="1"/>
        <v>7070.9</v>
      </c>
    </row>
    <row r="18" spans="1:5" ht="30" customHeight="1">
      <c r="A18" s="172" t="s">
        <v>152</v>
      </c>
      <c r="B18" s="173" t="s">
        <v>153</v>
      </c>
      <c r="C18" s="174">
        <f t="shared" si="1"/>
        <v>19142.400000000001</v>
      </c>
      <c r="D18" s="174">
        <f t="shared" si="1"/>
        <v>6894.9</v>
      </c>
      <c r="E18" s="175">
        <f t="shared" si="1"/>
        <v>7070.9</v>
      </c>
    </row>
    <row r="19" spans="1:5" ht="30" customHeight="1">
      <c r="A19" s="172" t="s">
        <v>154</v>
      </c>
      <c r="B19" s="173" t="s">
        <v>155</v>
      </c>
      <c r="C19" s="178">
        <v>19142.400000000001</v>
      </c>
      <c r="D19" s="174">
        <v>6894.9</v>
      </c>
      <c r="E19" s="174">
        <v>7070.9</v>
      </c>
    </row>
    <row r="20" spans="1:5" ht="30" customHeight="1">
      <c r="A20" s="220" t="s">
        <v>156</v>
      </c>
      <c r="B20" s="221"/>
      <c r="C20" s="176">
        <f>C11</f>
        <v>1123.2000000000007</v>
      </c>
      <c r="D20" s="176">
        <f>D11</f>
        <v>0</v>
      </c>
      <c r="E20" s="177">
        <f>E11</f>
        <v>0</v>
      </c>
    </row>
  </sheetData>
  <mergeCells count="9">
    <mergeCell ref="A20:B20"/>
    <mergeCell ref="C1:E1"/>
    <mergeCell ref="C2:E2"/>
    <mergeCell ref="C3:E3"/>
    <mergeCell ref="B4:E4"/>
    <mergeCell ref="A5:E5"/>
    <mergeCell ref="A8:A9"/>
    <mergeCell ref="B8:B9"/>
    <mergeCell ref="C8:E8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Приложение 3</vt:lpstr>
      <vt:lpstr>Приложение 4</vt:lpstr>
      <vt:lpstr>Приложение 5</vt:lpstr>
      <vt:lpstr>Приложение 6</vt:lpstr>
      <vt:lpstr>Приложение 8</vt:lpstr>
      <vt:lpstr>'Приложение 3'!Заголовки_для_печати</vt:lpstr>
      <vt:lpstr>'Приложение 5'!Заголовки_для_печати</vt:lpstr>
      <vt:lpstr>'Приложение 3'!Область_печати</vt:lpstr>
      <vt:lpstr>'Приложение 5'!Область_печати</vt:lpstr>
      <vt:lpstr>'Приложение 6'!Область_печати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voloshina_ga</dc:creator>
  <cp:lastModifiedBy>Work</cp:lastModifiedBy>
  <cp:lastPrinted>2022-09-29T09:37:39Z</cp:lastPrinted>
  <dcterms:created xsi:type="dcterms:W3CDTF">2021-10-29T07:47:25Z</dcterms:created>
  <dcterms:modified xsi:type="dcterms:W3CDTF">2022-12-22T02:32:32Z</dcterms:modified>
</cp:coreProperties>
</file>